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rakverehaigla.sharepoint.com/sites/Hark/Shared Documents/HARK/Kilekottide ja prügikotikilede ostmine 2025-2026/"/>
    </mc:Choice>
  </mc:AlternateContent>
  <xr:revisionPtr revIDLastSave="363" documentId="8_{A7929CB4-8AF8-460D-9ECB-6C3BDB9EBECC}" xr6:coauthVersionLast="47" xr6:coauthVersionMax="47" xr10:uidLastSave="{A663CD5C-73F0-483C-BC84-2D75EDDFB579}"/>
  <bookViews>
    <workbookView xWindow="28680" yWindow="-120" windowWidth="29040" windowHeight="17520" xr2:uid="{56A40CA9-FF59-4E88-814D-210C0F8D883A}"/>
  </bookViews>
  <sheets>
    <sheet name="Shee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1" l="1"/>
  <c r="Q27" i="1"/>
  <c r="O27" i="1"/>
  <c r="P27" i="1" s="1"/>
  <c r="N27" i="1"/>
  <c r="R26" i="1"/>
  <c r="Q26" i="1"/>
  <c r="O26" i="1"/>
  <c r="P26" i="1" s="1"/>
  <c r="N26" i="1"/>
  <c r="R25" i="1"/>
  <c r="Q25" i="1"/>
  <c r="O25" i="1"/>
  <c r="P25" i="1" s="1"/>
  <c r="N25" i="1"/>
  <c r="R24" i="1"/>
  <c r="Q24" i="1"/>
  <c r="O24" i="1"/>
  <c r="P24" i="1" s="1"/>
  <c r="N24" i="1"/>
  <c r="R23" i="1"/>
  <c r="Q23" i="1"/>
  <c r="O23" i="1"/>
  <c r="P23" i="1" s="1"/>
  <c r="N23" i="1"/>
  <c r="R22" i="1"/>
  <c r="Q22" i="1"/>
  <c r="O22" i="1"/>
  <c r="P22" i="1" s="1"/>
  <c r="N22" i="1"/>
  <c r="R21" i="1"/>
  <c r="Q21" i="1"/>
  <c r="O21" i="1"/>
  <c r="P21" i="1" s="1"/>
  <c r="N21" i="1"/>
  <c r="R20" i="1"/>
  <c r="Q20" i="1"/>
  <c r="O20" i="1"/>
  <c r="P20" i="1" s="1"/>
  <c r="N20" i="1"/>
  <c r="R19" i="1"/>
  <c r="Q19" i="1"/>
  <c r="O19" i="1"/>
  <c r="P19" i="1" s="1"/>
  <c r="N19" i="1"/>
  <c r="R18" i="1"/>
  <c r="Q18" i="1"/>
  <c r="O18" i="1"/>
  <c r="P18" i="1" s="1"/>
  <c r="N18" i="1"/>
  <c r="R17" i="1"/>
  <c r="Q17" i="1"/>
  <c r="O17" i="1"/>
  <c r="P17" i="1" s="1"/>
  <c r="N17" i="1"/>
  <c r="R16" i="1"/>
  <c r="Q16" i="1"/>
  <c r="O16" i="1"/>
  <c r="P16" i="1" s="1"/>
  <c r="N16" i="1"/>
  <c r="R15" i="1"/>
  <c r="Q15" i="1"/>
  <c r="O15" i="1"/>
  <c r="P15" i="1" s="1"/>
  <c r="N15" i="1"/>
  <c r="R29" i="1"/>
  <c r="R30" i="1"/>
  <c r="R33" i="1"/>
  <c r="R35" i="1"/>
  <c r="R11" i="1"/>
  <c r="R12" i="1"/>
  <c r="R13" i="1"/>
  <c r="R14" i="1"/>
  <c r="R10" i="1"/>
  <c r="N10" i="1"/>
  <c r="S10" i="1" l="1"/>
  <c r="Q35" i="1"/>
  <c r="O35" i="1"/>
  <c r="P35" i="1" s="1"/>
  <c r="N35" i="1"/>
  <c r="Q33" i="1"/>
  <c r="O33" i="1"/>
  <c r="P33" i="1" s="1"/>
  <c r="N33" i="1"/>
  <c r="Q32" i="1"/>
  <c r="N32" i="1"/>
  <c r="H32" i="1"/>
  <c r="Q30" i="1"/>
  <c r="O30" i="1"/>
  <c r="P30" i="1" s="1"/>
  <c r="N30" i="1"/>
  <c r="Q29" i="1"/>
  <c r="O29" i="1"/>
  <c r="P29" i="1" s="1"/>
  <c r="N29" i="1"/>
  <c r="Q14" i="1"/>
  <c r="O14" i="1"/>
  <c r="P14" i="1" s="1"/>
  <c r="N14" i="1"/>
  <c r="Q13" i="1"/>
  <c r="O13" i="1"/>
  <c r="P13" i="1" s="1"/>
  <c r="N13" i="1"/>
  <c r="Q12" i="1"/>
  <c r="O12" i="1"/>
  <c r="P12" i="1" s="1"/>
  <c r="N12" i="1"/>
  <c r="Q11" i="1"/>
  <c r="O11" i="1"/>
  <c r="P11" i="1" s="1"/>
  <c r="N11" i="1"/>
  <c r="Q10" i="1"/>
  <c r="O10" i="1"/>
  <c r="P10" i="1" s="1"/>
  <c r="O32" i="1" l="1"/>
  <c r="P32" i="1" s="1"/>
  <c r="R32" i="1"/>
  <c r="S29" i="1"/>
  <c r="S35" i="1"/>
  <c r="S32" i="1" l="1"/>
  <c r="S36" i="1" l="1"/>
</calcChain>
</file>

<file path=xl/sharedStrings.xml><?xml version="1.0" encoding="utf-8"?>
<sst xmlns="http://schemas.openxmlformats.org/spreadsheetml/2006/main" count="190" uniqueCount="164">
  <si>
    <t>Hankija nimi: Aktsiaselts Rakvere Haigla</t>
  </si>
  <si>
    <t xml:space="preserve">Käesoleva hanke käigus sõlmitakse leping Aktsiaselts Rakvere Haiglale erinevate kilekottide ostuks ja tarnimiseks 12 kuuks vastavalt alljärgnevatele tehnilistele tingimustele:  </t>
  </si>
  <si>
    <t>Hanke osa</t>
  </si>
  <si>
    <t>Osa</t>
  </si>
  <si>
    <t>Hanke osa nimetus</t>
  </si>
  <si>
    <t>Toote nimetus</t>
  </si>
  <si>
    <t>Toote kirjeldus</t>
  </si>
  <si>
    <t>Ühik</t>
  </si>
  <si>
    <t>Eeldatav kogus  üheks aastaks/tk/meeter*/ kilogramm*</t>
  </si>
  <si>
    <t>Tootja</t>
  </si>
  <si>
    <t>Toote nimetus, toote kirjeldus (mõõdud, kile värvus, kile paksus)</t>
  </si>
  <si>
    <t>Pakutavate kottide arv rullis / pakendis või meetreid kassetis või kilogramme rullis (märkida numbriline väärtus)</t>
  </si>
  <si>
    <t xml:space="preserve">1 ühiku hind  (km-ta) </t>
  </si>
  <si>
    <t>Ühe pakendi/rulli / kasseti  maksumus km-ta</t>
  </si>
  <si>
    <t>Pakendite koguarv hankeperioodil (koma)</t>
  </si>
  <si>
    <t>Pakendite koguarv hankeperioodil</t>
  </si>
  <si>
    <t xml:space="preserve">Rea eeldatav kogumaksumus km-ta </t>
  </si>
  <si>
    <t>Rea maksimaalne kogumaksumus (km-ta)</t>
  </si>
  <si>
    <t>Hanke ühe osa maksimaalne kogumaksumus hankeperioodil  / 12 kuud (km-ta)</t>
  </si>
  <si>
    <t>Näidiste arv</t>
  </si>
  <si>
    <t>1.</t>
  </si>
  <si>
    <t>1.1.</t>
  </si>
  <si>
    <t>Must prügikott 20 liitrine</t>
  </si>
  <si>
    <t>tk</t>
  </si>
  <si>
    <t>1.2.</t>
  </si>
  <si>
    <t>Must prügikott 30 liitrine</t>
  </si>
  <si>
    <t>1.3.</t>
  </si>
  <si>
    <t>1.4.</t>
  </si>
  <si>
    <t>Must prügikott 75 liitrine</t>
  </si>
  <si>
    <t>1.5.</t>
  </si>
  <si>
    <t>Must prügikott 150 liitrine</t>
  </si>
  <si>
    <t>2.</t>
  </si>
  <si>
    <t>Valge prügikott 28-30 liitrine</t>
  </si>
  <si>
    <t>3.</t>
  </si>
  <si>
    <t>3.1.</t>
  </si>
  <si>
    <t>Läbipaistev prügikott 16 liitrine</t>
  </si>
  <si>
    <t>3.2.</t>
  </si>
  <si>
    <t>Läbipaistev prügikott 50 liitrine</t>
  </si>
  <si>
    <t>Läbipaistev prügikott 150 liitrine</t>
  </si>
  <si>
    <t>4.</t>
  </si>
  <si>
    <t xml:space="preserve">Prügikotikile Longopac </t>
  </si>
  <si>
    <t>Prügikotikile Longopac Midi Standard 85 m või analoog, must, rull*</t>
  </si>
  <si>
    <t>Diameeter: 465 mm, Pikkus: 85 meetrit. Prügikoti kile koosneb äärmiselt õhukesest ja tugevast 3-kihilisest polüetüleenmaterjalist. Kile pakendatakse  kompaktsetesse kassettidesse.  Peab sobima Loncopac  Stand Midi raamile (kaane ja pedaaliga)  kõrgus 965 mm, laius 496 mm, orienteeruv kaal 9,7 kg, ava mõõdud 320x280 mm</t>
  </si>
  <si>
    <t>meeter*</t>
  </si>
  <si>
    <t>Prügikotikile Longopac Mini Standard 60 m või analoog, kollane, rull*</t>
  </si>
  <si>
    <t>Diameeter: 357 mm.
Kuni 60 meetrit.
Kile koosneb äärmiselt õhukesest ja tugevast 3-kihilisest polüetüleenmaterjalist. Prügikotikile pakendatakse  kompaktsetesse kassettidesse.
Peab sobima Loncopac Stand Mini raamile (ratastega), kõrgus 850 mm, laius 380 mm, orienteeruv kaal 3,2 kg, ava diameeter 290 mm</t>
  </si>
  <si>
    <t xml:space="preserve"> Nakkusohtlike jäätmete kott kollane 30 liitrit</t>
  </si>
  <si>
    <t>Nakkusohtlike jäätmete kott kollane 75 liitrit</t>
  </si>
  <si>
    <t>Kilekotid rõivastele</t>
  </si>
  <si>
    <t>Läbipaistev kilekott rõivastele</t>
  </si>
  <si>
    <t xml:space="preserve">Kilesukk riidemasinale, kg, rull* </t>
  </si>
  <si>
    <t>läbipaistev (kirgas), laius 60 cm, paksus 20 mikronit, materjal LD</t>
  </si>
  <si>
    <t>kilogramm*</t>
  </si>
  <si>
    <t>Pakkekott (noppekott)</t>
  </si>
  <si>
    <t>Rullkott 1 liiter</t>
  </si>
  <si>
    <t>Rullkott 2-3 liitrit</t>
  </si>
  <si>
    <t xml:space="preserve">Sangadega kilekott </t>
  </si>
  <si>
    <t>Minigrip 6x8 cm</t>
  </si>
  <si>
    <t>Minigrip 12x18 cm</t>
  </si>
  <si>
    <t>Üldnõuded:</t>
  </si>
  <si>
    <t>1. Käesolevas tehnilises kirjelduses märgitud eeldatavad ostukogused on indikatiivsed ja tuginevad hankija varasemate aastate praktikale. Müüjal puudub õigus esitada ostja/hankija vastu mistahes nõudeid seoses võimaliku saamata jäänud tulu või muude</t>
  </si>
  <si>
    <t xml:space="preserve"> kahjudega tulenevalt ostja poolt müüjalt käesoleva hankemenetluse objektiks olevate kaupade mitte ostmisega või ostmisega alla käesolevas tehnilises kirjelduses eeldatud ostumahtude.</t>
  </si>
  <si>
    <t>2. Kõiki tooteid peab olema võimalik tellida rulli/karbi/paki kaupa.</t>
  </si>
  <si>
    <t>4. Kottidele ei tohi rullist eraldamisel tekkida läbivaid, vms vigastusi, mis takistaks nende eesmärgipärast kasutamist.</t>
  </si>
  <si>
    <t>5. Koti keevitused peavad olema pidevad, ilma aukudeta ja vahedeta. Kott peab olema lekkimiskindel.</t>
  </si>
  <si>
    <t>6. Kott peab rullist lihtsalt mööda perforeeritud joont lahti tulema, koti keevitus ei tohi selle käigus puruneda.</t>
  </si>
  <si>
    <t>7. Täites koti õhuga ja seda pressides, ei tohi puruneda koti keevitused.</t>
  </si>
  <si>
    <t>Toodete tellimine</t>
  </si>
  <si>
    <t>8. Tooted tellitakse vastavalt vajadusele. Toodete tarnimine peab toimuma hiljemalt 3 tööpäeva jooksul tellimuse esitamisest.</t>
  </si>
  <si>
    <t>8.1.Tellimust peab olema võimalik esitada elektroonselt pakkuja kodulehe või e-maili teel ja vajadusel ka telefoni teel.</t>
  </si>
  <si>
    <t>8.2. Tooteid peab olema võimalik tellida eesti keeles.</t>
  </si>
  <si>
    <t>Toodete tarnimine</t>
  </si>
  <si>
    <t xml:space="preserve">9. Toodete tarnimine Aktsiaselts Rakvere Haigla  aadressil Lõuna põik 1, Rakvere tööpäevadel (E-R) , ajavahemikus 08.00 kuni 15.00. </t>
  </si>
  <si>
    <t>Tarne kellaaja muutmine on võimalik üksnes hankija igakordsel eelneval nõusolekul või hankijast tingitud vajadusel.</t>
  </si>
  <si>
    <t>10. Pakkumuse hinna sees on ka transport hankija juurde.</t>
  </si>
  <si>
    <t xml:space="preserve">Näidiste esitamine </t>
  </si>
  <si>
    <t xml:space="preserve">aadressil Lõuna põik 1, 44316 Rakvere hiljemalt kolme (3) tööpäeva jooksul hankija poolt näidiste esitamise nõude esitamise kuupäevast. Pakkuja vastutab toodete näidiste õigeaegse hankijale kättetoimetamise eest. </t>
  </si>
  <si>
    <t>12.1. Näidised esitatakse kinnises pakendis. Juhul kui pakkumus esitatakse mitmele osale, võib näidised saata ühises pakendis.</t>
  </si>
  <si>
    <t>12.3. Näidiseid ei tagastata.</t>
  </si>
  <si>
    <t>12.4.Pakkuja kannab kõik näidiste (vajadusel ka täiendavate näidiste) esitamisega seotud kulud ja kohaletoimetamise kulud.</t>
  </si>
  <si>
    <t>12.5. Hankija kasutab tootenäidiseid pakkuja poolt pakutavate toodete hanketingimustele ja hankija vajadustele vastavuse hindamiseks.</t>
  </si>
  <si>
    <t xml:space="preserve"> Juhul kui hankija on nõudnud pakkujalt hankemenetluse kestel näidiste esitamist, ent pakkuja keeldub näidiste esitamisest või jätab need muul põhjusel esitamata, kuulub hankijale õigus pakkuja pakkumuse tagasi lükkamiseks.</t>
  </si>
  <si>
    <t xml:space="preserve">13. Pakkuja on kohustatud edastama igakülgset informatsiooni pakutava toote kohta nii hankemenetluse vältel kui ka peale hankelepingu sõlmimist, tarnete teostamise ajal. </t>
  </si>
  <si>
    <t>14. Pakkumuse esitamisega kinnitab pakkuja kõikide hanketingimuste üle võtmist ja nendega nõustumist, sh kuid mitte ainult kinnitab pakkuja, et:</t>
  </si>
  <si>
    <t xml:space="preserve">14.1. Käesolevaga kinnitab pakkuja, et tema poolt pakutud hind arvestab kõiki käesoleva hanke tingimusi, sealhulgas lepingu tingimusi ning </t>
  </si>
  <si>
    <t>pakkuja peab seda hinda kõiki tingimusi arvesse võttes mõistlikuks hinnaks. Kõik hinnad on eurodes.</t>
  </si>
  <si>
    <t>14.2. Käesolevaga kinnitab pakkuja, et pakutavad kaubad on kogu lepingu perioodil pidevalt  tarnitavad.</t>
  </si>
  <si>
    <t xml:space="preserve">14.3. Juhul kui pakkujal lepingus olev kaup laos puudub, on ta viivitamatult kohustatud otsima võimalusi ostja tellimuse täitmiseks sobiva  </t>
  </si>
  <si>
    <t>Pakkuja nimi</t>
  </si>
  <si>
    <t xml:space="preserve"> Registrikood</t>
  </si>
  <si>
    <t>Asukoht</t>
  </si>
  <si>
    <t>Ettevõtte e-post</t>
  </si>
  <si>
    <t>Telefoni number</t>
  </si>
  <si>
    <t>15.1. Meie esindajaks lepingust tõusetuvates küsimustes on:</t>
  </si>
  <si>
    <t>Nimi</t>
  </si>
  <si>
    <t>GSM</t>
  </si>
  <si>
    <t>Lauatelefoni nr.</t>
  </si>
  <si>
    <t>E-post</t>
  </si>
  <si>
    <t>15.2. Meie esindajaks lepingu täitmisel (tellimuste esitamisel ja tellimustega seotud asjaajamise korraldamisel) on:</t>
  </si>
  <si>
    <t>15.3. Meie elektroonilise tellimiskeskkonna aadress on:</t>
  </si>
  <si>
    <t xml:space="preserve">Märkused: </t>
  </si>
  <si>
    <t>piiravas/raskendavas vormis.</t>
  </si>
  <si>
    <t>Pakkuja pakkumuse edukaks osutumisel moodustuv käesoleva vormi väljavõte edukaks tunnistatud pakkujaga sõlmitava hankelepingu lahutamatu lisa.</t>
  </si>
  <si>
    <r>
      <rPr>
        <sz val="12"/>
        <color rgb="FF000000"/>
        <rFont val="Calibri"/>
        <family val="2"/>
      </rPr>
      <t>3. Kõik tarnepakendid peavad olema markeeritud (maht, mõõdud, paksus, rullis olevate kottide arv)</t>
    </r>
    <r>
      <rPr>
        <sz val="12"/>
        <color rgb="FF000000"/>
        <rFont val="Times New Roman"/>
        <family val="1"/>
      </rPr>
      <t>.</t>
    </r>
  </si>
  <si>
    <r>
      <t>asenduskaubaga,</t>
    </r>
    <r>
      <rPr>
        <b/>
        <sz val="12"/>
        <color rgb="FF000000"/>
        <rFont val="Calibri"/>
        <family val="2"/>
      </rPr>
      <t xml:space="preserve"> eelnevalt kooskõlastades asenduse ostjaga.</t>
    </r>
  </si>
  <si>
    <r>
      <t xml:space="preserve">hankosade osas käesoleva tabeli väljavõte hankelepingule. Eeltoodust tulenevalt </t>
    </r>
    <r>
      <rPr>
        <b/>
        <sz val="12"/>
        <color rgb="FF000000"/>
        <rFont val="Calibri"/>
        <family val="2"/>
      </rPr>
      <t xml:space="preserve">ei või pakkuja esitada käesolevat tabelit kirjutuskaitstud, pdf vms tabeli töötlemist </t>
    </r>
  </si>
  <si>
    <t xml:space="preserve"> rullis 250 -500 tk, kastis 10-20 rulli; laius 17-20 cm, pikkus 25-30 cm, paksus 12-18 mikronit, materjal LD</t>
  </si>
  <si>
    <t>rullis 250 -500 tk, kastis 10-20 rulli; laius 20-25 cm, pikkus 35-45 cm, paksus 12-18 mikronit, materjal LD</t>
  </si>
  <si>
    <t>Tsütostaatilised jäätmed</t>
  </si>
  <si>
    <t>Punane tsütostaatilised jäätmed</t>
  </si>
  <si>
    <t>Must prügikott 40-50 liitrine</t>
  </si>
  <si>
    <t xml:space="preserve"> läbipaistev, pakis kuni 500 tk, kastis 10-20 pakki; mõõdud: laius  17-20cm, pikkus 25-35 cm; paksus 20 mikronit; materjal LD</t>
  </si>
  <si>
    <t>läbipaistev, pakis kuni 500 tk, kastis 10-20 pakki;  mõõdud: laius 25-35 cm, pikkus 40-45 cm; paksus 20 mikronit; materjal LD</t>
  </si>
  <si>
    <t>Prügikotid</t>
  </si>
  <si>
    <t>2.1.</t>
  </si>
  <si>
    <t>2.2.</t>
  </si>
  <si>
    <t>1.6.</t>
  </si>
  <si>
    <t>1.7.</t>
  </si>
  <si>
    <t>1.8.</t>
  </si>
  <si>
    <t>1.9.</t>
  </si>
  <si>
    <t>1.10.</t>
  </si>
  <si>
    <t>1.11.</t>
  </si>
  <si>
    <t>1.12.</t>
  </si>
  <si>
    <t>1.13.</t>
  </si>
  <si>
    <t>1.14.</t>
  </si>
  <si>
    <t>1.15.</t>
  </si>
  <si>
    <t>1.16.</t>
  </si>
  <si>
    <t>Lisa 1 - Tehniline kirjeldus ja detailse hinnapakkumuse vorm tehniliste tingimuste täitmise kohta</t>
  </si>
  <si>
    <t>Väikehange: "Kilekottide ja prügikotikilede ostmine"</t>
  </si>
  <si>
    <t>Pakkuja täidab lisaks hankeosa pakkumusega seotud andmetele ka sinaka taustvärviga andmeväljad tabeli all asuvate üldtingimuste punkt 15.</t>
  </si>
  <si>
    <t>Maksimaalne kogus üheks aastaks/tk/     meeter*/ kilogramm*</t>
  </si>
  <si>
    <t xml:space="preserve">Pakutava toote tootelink  pakkuja või tootja kodulehele. </t>
  </si>
  <si>
    <t>Märkused (lisad või erinõuded vms)</t>
  </si>
  <si>
    <t>rullis kuni 50 tk, kastis 15-30 rulli; mõõdud: laius 42 cm, pikkus 60 cm,  (kuni + 5 cm); paksus 30-35 mikronit, materjal LD</t>
  </si>
  <si>
    <t>rullis kuni 25 tk, kastis 25-35 rulli; mõõdud: laius 55 cm, pikkus 64 cm, (kuni + 5 cm); paksus 30-35 mikronit, materjal LD</t>
  </si>
  <si>
    <t>rullis kuni 25 tk, kastis 15-25 rulli; mõõdud: laius 60 cm, pikkus 89 cm, (kuni + 5 cm); paksus 40 mikronit, materjal LD</t>
  </si>
  <si>
    <t>rullis kuni 10 tk, kastis 15-25 rulli; mõõdud:  laius 75 cm, pikkus 115 cm, (kuni + 5 cm); paksus 40 mikronit, materjal LD</t>
  </si>
  <si>
    <t>rullis kuni 25 tk, kastis 20-35 rulli; mõõdud: laius 50-55 cm, pikkus 60-70 cm; paksus 30 mikronit, materjal LD</t>
  </si>
  <si>
    <t>rullis kuni 50 tk, kastis 35-50 rulli; mõõdud: laius 45 cm, pikkus 52 cm,  (kuni + 5 cm); paksus 6-12 mikronit, materjal HD</t>
  </si>
  <si>
    <t>rullis kuni 10 tk, kastis 10-25  rulli; mõõdud: laius 80 cm, pikkus 110 cm, (kuni +/- 10 cm); paksus 38-40 mikronit, materjal LP või LD</t>
  </si>
  <si>
    <t>rullis kuni 20 tk, kastis 15-25 rulli; mõõdud: laius 60 cm, pikkus 80 cm, (kuni + 5 cm); paksus 30-40 mikronit, materjal LP või LD</t>
  </si>
  <si>
    <t>rullis kuni 20 tk, kastis 15-20 rulli; mõõdud: laius 65 cm, pikkus 100 cm, (kuni+ 5 cm); paksus 40 mikronit, materjal LD</t>
  </si>
  <si>
    <t>erimärgistusega, rullis kuni 10 tk, laius 50cm, pikkus 65 cm (kuni + 5 cm), paksus 100 mikronit, materjal LD</t>
  </si>
  <si>
    <t>erimärgistusega, rullis kuni 10 tk, laius 65 cm, pikkus 100 cm (kuni + 5 cm), paksus 100 mikronit, materjal LD</t>
  </si>
  <si>
    <t xml:space="preserve">pakis kuni 100 tk, kastis 20-30 pakki; särksang, valge; mõõdud: laius 30 cm, pikkus 52 cm,  volt 18 cm, (kuni + 5 cm); paksus 12 mikronit,  materjal HD </t>
  </si>
  <si>
    <t>pakis kuni 100 tk, kastis 10 pakki; laiema sulguriga,paksus 40-50 mikronit, materjal LD</t>
  </si>
  <si>
    <t>pakis kuni 100 tk,  kastis 10 pakki; laiema sulguriga, paksus 40-50 mikronit, materjal LD</t>
  </si>
  <si>
    <t>kilekott riidepuule, rullis kuni 200 tk; mõõdud: laius 70 cm, pikkus 120 cm, (kuni + 5 cm); paksus 15 mikronit, materjal LD</t>
  </si>
  <si>
    <t>rullis kuni 10 tk, kastis 10-25  rulli; mõõdud: laius 89 cm, pikkus 89 cm, (kuni +/- 10 cm); paksus 100 mikronit, materjal LD, punane+1v trükk(must) Tsütostaatilised jäätmed</t>
  </si>
  <si>
    <t>1.17.</t>
  </si>
  <si>
    <t>1.18.</t>
  </si>
  <si>
    <t>5.1. Hankeosas 1.10, 1.11. ja 4. pakutav toode peab kvaliteedilt vastama ja võimaldama hankijal täita valdkondlikest ohtlike jäätmete käitlemist ja utiliseerimist reguleerivatest õigusaktidest tulenevaid jäätmete pakendamise ja markeerimise nõudeid, sh kandma vastavat erimärgistust.</t>
  </si>
  <si>
    <r>
      <t xml:space="preserve">11. Pakkuja esitab käesoleva tabeli täidetult Excel formaadis, </t>
    </r>
    <r>
      <rPr>
        <b/>
        <sz val="12"/>
        <rFont val="Calibri"/>
        <family val="2"/>
        <charset val="186"/>
      </rPr>
      <t>kusjuures pakkumine tuleb esitada osale tervikuna.</t>
    </r>
  </si>
  <si>
    <t>12. Pakkuja esitab hankija nõudmisel pakutud toodete kohta näidised originaalpakendis vastavalt tehnilises kirjelduses toodud nõutud kogusele Aktsiaselts Rakvere Haigla hankehalduri kätte</t>
  </si>
  <si>
    <t xml:space="preserve">Näidised peavad olema samad tooted, mille kohta pakkuja esitab pakkumuse. </t>
  </si>
  <si>
    <t>Näidiste esitamise nõude esitab hankija pakkujatele e-posti kaudu, kelle pakkumuse objektiks olevate toodete hanketingimustele ja hankija vajadustele vastavuse hindamiseks on näidiste esitamine hankija hinnangul vajalik.</t>
  </si>
  <si>
    <t xml:space="preserve">12.2. Toodete näidiste pakendile kantakse selgelt eristatavalt väikehanke nimetus, pakkuja nimi, registrikood ja aadress, vastava osa number ning toote nimetus. </t>
  </si>
  <si>
    <t>Lepingu allkirjastaja nimi</t>
  </si>
  <si>
    <t>Allkirjaõiguse alus</t>
  </si>
  <si>
    <t xml:space="preserve">* Pakkuja täidab lahtrid vaid pakutava toote osas ja üksnes täitmiseks ettenähtud lahtrite osas. </t>
  </si>
  <si>
    <t xml:space="preserve">Pakkuja pakkumuse edukaks osutumisel lisatakse pakkujaga seotud edukate </t>
  </si>
  <si>
    <t>Kõikide esitatud hankeosade pakkumuste maksumused kokku:</t>
  </si>
  <si>
    <r>
      <t xml:space="preserve">NB! Palume tabelis täita/muuta üksnes sinaka tooniga tähistatud andmevälju. Ühikhinnad palume märkida täpsusastmega </t>
    </r>
    <r>
      <rPr>
        <b/>
        <u/>
        <sz val="11"/>
        <rFont val="Times New Roman"/>
        <family val="1"/>
        <charset val="186"/>
      </rPr>
      <t xml:space="preserve">neli kohta </t>
    </r>
    <r>
      <rPr>
        <b/>
        <sz val="11"/>
        <rFont val="Times New Roman"/>
        <family val="1"/>
        <charset val="186"/>
      </rPr>
      <t>peale koma.</t>
    </r>
  </si>
  <si>
    <r>
      <t>15. Edukaks osutumisel kasutada lepingu sõlmimisel järgmisi andmeid (</t>
    </r>
    <r>
      <rPr>
        <b/>
        <i/>
        <sz val="12"/>
        <color theme="1"/>
        <rFont val="Calibri"/>
        <family val="2"/>
        <charset val="186"/>
      </rPr>
      <t>palume täita kõik tühjad lahtrid</t>
    </r>
    <r>
      <rPr>
        <sz val="12"/>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</si>
</sst>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_-* #,##0.000\ _€_-;\-* #,##0.000\ _€_-;_-* &quot;-&quot;??\ _€_-;_-@_-"/>
    <numFmt numFmtId="168" formatCode="_-* #,##0.00\ _€_-;\-* #,##0.00\ _€_-;_-* &quot;-&quot;??\ _€_-;_-@_-"/>
  </numFmts>
  <fonts count="50" x14ac:knownFonts="1">
    <font>
      <sz val="11"/>
      <color theme="1"/>
      <name val="Aptos Narrow"/>
      <family val="2"/>
      <charset val="186"/>
      <scheme val="minor"/>
    </font>
    <font>
      <sz val="11"/>
      <color rgb="FF006100"/>
      <name val="Aptos Narrow"/>
      <family val="2"/>
      <charset val="186"/>
      <scheme val="minor"/>
    </font>
    <font>
      <sz val="11"/>
      <color rgb="FF9C0006"/>
      <name val="Aptos Narrow"/>
      <family val="2"/>
      <charset val="186"/>
      <scheme val="minor"/>
    </font>
    <font>
      <sz val="11"/>
      <color rgb="FF9C5700"/>
      <name val="Aptos Narrow"/>
      <family val="2"/>
      <charset val="186"/>
      <scheme val="minor"/>
    </font>
    <font>
      <sz val="11"/>
      <color theme="1"/>
      <name val="Aptos Narrow"/>
      <family val="2"/>
      <scheme val="minor"/>
    </font>
    <font>
      <sz val="12"/>
      <name val="Calibri"/>
      <family val="2"/>
    </font>
    <font>
      <sz val="11"/>
      <name val="Calibri"/>
      <family val="2"/>
    </font>
    <font>
      <sz val="11"/>
      <color rgb="FF000000"/>
      <name val="Calibri"/>
      <family val="2"/>
    </font>
    <font>
      <sz val="11"/>
      <color theme="1"/>
      <name val="Calibri"/>
      <family val="2"/>
      <charset val="186"/>
    </font>
    <font>
      <sz val="11"/>
      <color rgb="FF9C0006"/>
      <name val="Calibri"/>
      <family val="2"/>
      <charset val="186"/>
    </font>
    <font>
      <sz val="11"/>
      <name val="Calibri"/>
      <family val="2"/>
      <charset val="186"/>
    </font>
    <font>
      <b/>
      <sz val="11"/>
      <name val="Calibri"/>
      <family val="2"/>
    </font>
    <font>
      <sz val="11"/>
      <color rgb="FF006100"/>
      <name val="Calibri"/>
      <family val="2"/>
      <charset val="186"/>
    </font>
    <font>
      <sz val="10"/>
      <name val="Calibri"/>
      <family val="2"/>
    </font>
    <font>
      <b/>
      <sz val="10"/>
      <name val="Calibri"/>
      <family val="2"/>
    </font>
    <font>
      <sz val="10"/>
      <color rgb="FF000000"/>
      <name val="Calibri"/>
      <family val="2"/>
    </font>
    <font>
      <sz val="10"/>
      <color rgb="FF000000"/>
      <name val="Calibri"/>
      <family val="2"/>
      <charset val="186"/>
    </font>
    <font>
      <b/>
      <sz val="11"/>
      <color rgb="FF000000"/>
      <name val="Calibri"/>
      <family val="2"/>
    </font>
    <font>
      <sz val="11"/>
      <color rgb="FF000000"/>
      <name val="Calibri"/>
      <family val="2"/>
      <charset val="186"/>
    </font>
    <font>
      <b/>
      <u/>
      <sz val="12"/>
      <color rgb="FF000000"/>
      <name val="Calibri"/>
      <family val="2"/>
    </font>
    <font>
      <b/>
      <sz val="12"/>
      <name val="Calibri"/>
      <family val="2"/>
    </font>
    <font>
      <b/>
      <sz val="12"/>
      <color rgb="FF000000"/>
      <name val="Calibri"/>
      <family val="2"/>
    </font>
    <font>
      <sz val="12"/>
      <color rgb="FF000000"/>
      <name val="Calibri"/>
      <family val="2"/>
    </font>
    <font>
      <sz val="12"/>
      <name val="Calibri"/>
      <family val="2"/>
      <charset val="186"/>
    </font>
    <font>
      <sz val="12"/>
      <color rgb="FF000000"/>
      <name val="Times New Roman"/>
      <family val="2"/>
    </font>
    <font>
      <sz val="12"/>
      <color rgb="FF000000"/>
      <name val="Times New Roman"/>
      <family val="1"/>
    </font>
    <font>
      <b/>
      <u/>
      <sz val="12"/>
      <name val="Calibri"/>
      <family val="2"/>
    </font>
    <font>
      <sz val="12"/>
      <color rgb="FF000000"/>
      <name val="Calibri"/>
      <family val="2"/>
      <charset val="186"/>
    </font>
    <font>
      <sz val="12"/>
      <name val="Times New Roman"/>
      <family val="1"/>
    </font>
    <font>
      <u/>
      <sz val="11"/>
      <color rgb="FF0563C1"/>
      <name val="Aptos Narrow"/>
      <family val="2"/>
      <charset val="186"/>
      <scheme val="minor"/>
    </font>
    <font>
      <u/>
      <sz val="12"/>
      <color rgb="FF0563C1"/>
      <name val="Calibri"/>
      <family val="2"/>
    </font>
    <font>
      <b/>
      <i/>
      <sz val="12"/>
      <color rgb="FF000000"/>
      <name val="Calibri"/>
      <family val="2"/>
    </font>
    <font>
      <b/>
      <sz val="10"/>
      <name val="Calibri"/>
      <family val="2"/>
      <charset val="186"/>
    </font>
    <font>
      <sz val="11"/>
      <color indexed="8"/>
      <name val="Calibri"/>
      <family val="2"/>
      <charset val="186"/>
    </font>
    <font>
      <b/>
      <sz val="11"/>
      <name val="Times New Roman"/>
      <family val="1"/>
      <charset val="186"/>
    </font>
    <font>
      <sz val="10"/>
      <name val="Times New Roman"/>
      <family val="1"/>
      <charset val="186"/>
    </font>
    <font>
      <sz val="10"/>
      <color indexed="8"/>
      <name val="Times New Roman"/>
      <family val="1"/>
      <charset val="186"/>
    </font>
    <font>
      <sz val="10"/>
      <color theme="1"/>
      <name val="Times New Roman"/>
      <family val="1"/>
      <charset val="186"/>
    </font>
    <font>
      <sz val="11"/>
      <color theme="1"/>
      <name val="Times New Roman"/>
      <family val="1"/>
      <charset val="186"/>
    </font>
    <font>
      <sz val="12"/>
      <name val="Times New Roman"/>
      <family val="1"/>
      <charset val="186"/>
    </font>
    <font>
      <sz val="11"/>
      <name val="Times New Roman"/>
      <family val="1"/>
      <charset val="186"/>
    </font>
    <font>
      <sz val="11"/>
      <color rgb="FF9C5700"/>
      <name val="Times New Roman"/>
      <family val="1"/>
      <charset val="186"/>
    </font>
    <font>
      <sz val="11"/>
      <color rgb="FF006100"/>
      <name val="Times New Roman"/>
      <family val="1"/>
      <charset val="186"/>
    </font>
    <font>
      <sz val="11"/>
      <color rgb="FF9C0006"/>
      <name val="Times New Roman"/>
      <family val="1"/>
      <charset val="186"/>
    </font>
    <font>
      <b/>
      <sz val="14"/>
      <color rgb="FF000000"/>
      <name val="Calibri"/>
      <family val="2"/>
    </font>
    <font>
      <b/>
      <sz val="12"/>
      <color rgb="FF000000"/>
      <name val="Calibri"/>
      <family val="2"/>
      <charset val="186"/>
    </font>
    <font>
      <b/>
      <sz val="12"/>
      <name val="Calibri"/>
      <family val="2"/>
      <charset val="186"/>
    </font>
    <font>
      <b/>
      <sz val="14"/>
      <name val="Calibri"/>
      <family val="2"/>
      <charset val="186"/>
    </font>
    <font>
      <b/>
      <u/>
      <sz val="11"/>
      <name val="Times New Roman"/>
      <family val="1"/>
      <charset val="186"/>
    </font>
    <font>
      <b/>
      <i/>
      <sz val="12"/>
      <color theme="1"/>
      <name val="Calibri"/>
      <family val="2"/>
      <charset val="186"/>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rgb="FF000000"/>
      </patternFill>
    </fill>
    <fill>
      <patternFill patternType="solid">
        <fgColor theme="3" tint="0.89999084444715716"/>
        <bgColor indexed="64"/>
      </patternFill>
    </fill>
    <fill>
      <patternFill patternType="solid">
        <fgColor theme="3" tint="0.8999908444471571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29" fillId="0" borderId="0" applyNumberFormat="0" applyFill="0" applyBorder="0" applyAlignment="0" applyProtection="0"/>
    <xf numFmtId="0" fontId="33" fillId="0" borderId="0"/>
  </cellStyleXfs>
  <cellXfs count="313">
    <xf numFmtId="0" fontId="0" fillId="0" borderId="0" xfId="0"/>
    <xf numFmtId="0" fontId="9" fillId="0" borderId="0" xfId="2" applyFont="1" applyFill="1" applyBorder="1" applyAlignment="1" applyProtection="1">
      <alignment horizontal="right"/>
    </xf>
    <xf numFmtId="0" fontId="10" fillId="0" borderId="0" xfId="2" applyFont="1" applyFill="1" applyBorder="1" applyAlignment="1" applyProtection="1">
      <alignment horizontal="center"/>
    </xf>
    <xf numFmtId="0" fontId="10" fillId="0" borderId="0" xfId="1" applyFont="1" applyFill="1" applyBorder="1" applyAlignment="1" applyProtection="1">
      <alignment horizontal="right"/>
    </xf>
    <xf numFmtId="49" fontId="16" fillId="0" borderId="0" xfId="3" applyNumberFormat="1" applyFont="1" applyFill="1" applyBorder="1" applyAlignment="1" applyProtection="1">
      <alignment horizontal="center" vertical="center" wrapText="1"/>
    </xf>
    <xf numFmtId="49" fontId="10" fillId="0" borderId="0" xfId="1" applyNumberFormat="1" applyFont="1" applyFill="1" applyBorder="1" applyAlignment="1" applyProtection="1">
      <alignment horizontal="center" vertical="center" wrapText="1"/>
    </xf>
    <xf numFmtId="164" fontId="6" fillId="0" borderId="1" xfId="2" applyNumberFormat="1" applyFont="1" applyFill="1" applyBorder="1" applyAlignment="1" applyProtection="1">
      <alignment horizontal="right" wrapText="1"/>
    </xf>
    <xf numFmtId="1" fontId="6" fillId="0" borderId="1" xfId="2" applyNumberFormat="1" applyFont="1" applyFill="1" applyBorder="1" applyAlignment="1" applyProtection="1">
      <alignment horizontal="right" wrapText="1"/>
    </xf>
    <xf numFmtId="2" fontId="6" fillId="0" borderId="1" xfId="2" applyNumberFormat="1" applyFont="1" applyFill="1" applyBorder="1" applyAlignment="1" applyProtection="1">
      <alignment horizontal="right" wrapText="1"/>
    </xf>
    <xf numFmtId="165" fontId="7" fillId="0" borderId="0" xfId="3" applyNumberFormat="1" applyFont="1" applyFill="1" applyBorder="1" applyAlignment="1" applyProtection="1">
      <alignment horizontal="right" wrapText="1"/>
    </xf>
    <xf numFmtId="165" fontId="10" fillId="0" borderId="0" xfId="1" applyNumberFormat="1" applyFont="1" applyFill="1" applyBorder="1" applyAlignment="1" applyProtection="1">
      <alignment horizontal="right" wrapText="1"/>
    </xf>
    <xf numFmtId="2" fontId="7" fillId="0" borderId="0" xfId="3" applyNumberFormat="1" applyFont="1" applyFill="1" applyBorder="1" applyAlignment="1" applyProtection="1">
      <alignment horizontal="right"/>
    </xf>
    <xf numFmtId="164" fontId="10" fillId="0" borderId="0" xfId="1" applyNumberFormat="1" applyFont="1" applyFill="1" applyBorder="1" applyAlignment="1" applyProtection="1">
      <alignment horizontal="right" wrapText="1"/>
    </xf>
    <xf numFmtId="165" fontId="10" fillId="0" borderId="0" xfId="1" applyNumberFormat="1" applyFont="1" applyFill="1" applyBorder="1" applyProtection="1"/>
    <xf numFmtId="0" fontId="6" fillId="0" borderId="1" xfId="2" applyFont="1" applyFill="1" applyBorder="1" applyAlignment="1" applyProtection="1">
      <alignment horizontal="center" vertical="center" wrapText="1"/>
    </xf>
    <xf numFmtId="166" fontId="10" fillId="0" borderId="0" xfId="1" applyNumberFormat="1" applyFont="1" applyFill="1" applyBorder="1" applyProtection="1"/>
    <xf numFmtId="0" fontId="10" fillId="0" borderId="0" xfId="1" applyFont="1" applyFill="1" applyBorder="1" applyProtection="1"/>
    <xf numFmtId="0" fontId="10" fillId="0" borderId="1" xfId="2" applyFont="1" applyFill="1" applyBorder="1" applyAlignment="1" applyProtection="1">
      <alignment horizontal="right"/>
    </xf>
    <xf numFmtId="2" fontId="10" fillId="0" borderId="0" xfId="1" applyNumberFormat="1" applyFont="1" applyFill="1" applyBorder="1" applyProtection="1"/>
    <xf numFmtId="164" fontId="8" fillId="0" borderId="1" xfId="2" applyNumberFormat="1" applyFont="1" applyFill="1" applyBorder="1" applyAlignment="1" applyProtection="1">
      <alignment horizontal="right" wrapText="1"/>
    </xf>
    <xf numFmtId="1" fontId="8" fillId="0" borderId="1" xfId="2" applyNumberFormat="1" applyFont="1" applyFill="1" applyBorder="1" applyAlignment="1" applyProtection="1">
      <alignment horizontal="right" wrapText="1"/>
    </xf>
    <xf numFmtId="0" fontId="18" fillId="0" borderId="1" xfId="2" applyFont="1" applyFill="1" applyBorder="1" applyAlignment="1" applyProtection="1">
      <alignment horizontal="right"/>
    </xf>
    <xf numFmtId="0" fontId="10" fillId="0" borderId="1" xfId="2" applyFont="1" applyFill="1" applyBorder="1" applyAlignment="1" applyProtection="1">
      <alignment horizontal="center" vertical="center" wrapText="1"/>
    </xf>
    <xf numFmtId="0" fontId="10" fillId="0" borderId="0" xfId="2" applyFont="1" applyFill="1" applyBorder="1" applyProtection="1"/>
    <xf numFmtId="2" fontId="7" fillId="0" borderId="0" xfId="3" applyNumberFormat="1" applyFont="1" applyFill="1" applyBorder="1" applyAlignment="1" applyProtection="1">
      <alignment horizontal="right" wrapText="1"/>
    </xf>
    <xf numFmtId="165" fontId="5" fillId="0" borderId="0" xfId="2" applyNumberFormat="1" applyFont="1" applyFill="1" applyBorder="1" applyAlignment="1" applyProtection="1">
      <alignment horizontal="right" wrapText="1"/>
    </xf>
    <xf numFmtId="9" fontId="23" fillId="0" borderId="0" xfId="2" applyNumberFormat="1" applyFont="1" applyFill="1" applyBorder="1" applyAlignment="1" applyProtection="1">
      <alignment horizontal="right" wrapText="1"/>
    </xf>
    <xf numFmtId="2" fontId="23" fillId="0" borderId="0" xfId="2" applyNumberFormat="1" applyFont="1" applyFill="1" applyBorder="1" applyAlignment="1" applyProtection="1">
      <alignment horizontal="right" wrapText="1"/>
    </xf>
    <xf numFmtId="2" fontId="22" fillId="0" borderId="0" xfId="3" applyNumberFormat="1" applyFont="1" applyFill="1" applyBorder="1" applyAlignment="1" applyProtection="1">
      <alignment horizontal="right" wrapText="1"/>
    </xf>
    <xf numFmtId="0" fontId="5" fillId="0" borderId="0" xfId="3" applyFont="1" applyFill="1" applyBorder="1" applyProtection="1"/>
    <xf numFmtId="0" fontId="30" fillId="0" borderId="0" xfId="5" applyFont="1" applyFill="1" applyBorder="1" applyAlignment="1" applyProtection="1">
      <alignment horizontal="left"/>
    </xf>
    <xf numFmtId="0" fontId="41" fillId="0" borderId="0" xfId="3" applyFont="1" applyFill="1" applyBorder="1" applyProtection="1"/>
    <xf numFmtId="0" fontId="40" fillId="0" borderId="0" xfId="2" applyFont="1" applyFill="1" applyBorder="1" applyAlignment="1" applyProtection="1">
      <alignment horizontal="right"/>
    </xf>
    <xf numFmtId="0" fontId="42" fillId="5" borderId="0" xfId="1" applyFont="1" applyFill="1" applyBorder="1" applyProtection="1"/>
    <xf numFmtId="0" fontId="43" fillId="0" borderId="0" xfId="2" applyFont="1" applyFill="1" applyBorder="1" applyAlignment="1" applyProtection="1">
      <alignment horizontal="right"/>
    </xf>
    <xf numFmtId="0" fontId="40" fillId="0" borderId="0" xfId="2" applyFont="1" applyFill="1" applyBorder="1" applyAlignment="1" applyProtection="1">
      <alignment horizontal="center"/>
    </xf>
    <xf numFmtId="0" fontId="40" fillId="0" borderId="0" xfId="1" applyFont="1" applyFill="1" applyBorder="1" applyAlignment="1" applyProtection="1">
      <alignment horizontal="right"/>
    </xf>
    <xf numFmtId="0" fontId="12" fillId="0" borderId="0" xfId="1" applyFont="1" applyFill="1" applyBorder="1" applyProtection="1"/>
    <xf numFmtId="164" fontId="6" fillId="0" borderId="5" xfId="2" applyNumberFormat="1" applyFont="1" applyFill="1" applyBorder="1" applyAlignment="1" applyProtection="1">
      <alignment horizontal="right" wrapText="1"/>
    </xf>
    <xf numFmtId="1" fontId="6" fillId="0" borderId="5" xfId="2" applyNumberFormat="1" applyFont="1" applyFill="1" applyBorder="1" applyAlignment="1" applyProtection="1">
      <alignment horizontal="right" wrapText="1"/>
    </xf>
    <xf numFmtId="2" fontId="6" fillId="0" borderId="5" xfId="2" applyNumberFormat="1" applyFont="1" applyFill="1" applyBorder="1" applyAlignment="1" applyProtection="1">
      <alignment horizontal="right" wrapText="1"/>
    </xf>
    <xf numFmtId="0" fontId="10" fillId="0" borderId="9" xfId="2" applyFont="1" applyFill="1" applyBorder="1" applyAlignment="1" applyProtection="1">
      <alignment horizontal="right"/>
    </xf>
    <xf numFmtId="164" fontId="6" fillId="0" borderId="9" xfId="2" applyNumberFormat="1" applyFont="1" applyFill="1" applyBorder="1" applyAlignment="1" applyProtection="1">
      <alignment horizontal="right" wrapText="1"/>
    </xf>
    <xf numFmtId="1" fontId="6" fillId="0" borderId="9" xfId="2" applyNumberFormat="1" applyFont="1" applyFill="1" applyBorder="1" applyAlignment="1" applyProtection="1">
      <alignment horizontal="right" wrapText="1"/>
    </xf>
    <xf numFmtId="2" fontId="6" fillId="0" borderId="9" xfId="2" applyNumberFormat="1" applyFont="1" applyFill="1" applyBorder="1" applyAlignment="1" applyProtection="1">
      <alignment horizontal="right" wrapText="1"/>
    </xf>
    <xf numFmtId="0" fontId="10" fillId="0" borderId="11" xfId="2" applyFont="1" applyFill="1" applyBorder="1" applyAlignment="1" applyProtection="1">
      <alignment horizontal="right"/>
    </xf>
    <xf numFmtId="164" fontId="6" fillId="0" borderId="11" xfId="2" applyNumberFormat="1" applyFont="1" applyFill="1" applyBorder="1" applyAlignment="1" applyProtection="1">
      <alignment horizontal="right" wrapText="1"/>
    </xf>
    <xf numFmtId="1" fontId="6" fillId="0" borderId="11" xfId="2" applyNumberFormat="1" applyFont="1" applyFill="1" applyBorder="1" applyAlignment="1" applyProtection="1">
      <alignment horizontal="right" wrapText="1"/>
    </xf>
    <xf numFmtId="2" fontId="6" fillId="0" borderId="11" xfId="2" applyNumberFormat="1" applyFont="1" applyFill="1" applyBorder="1" applyAlignment="1" applyProtection="1">
      <alignment horizontal="right" wrapText="1"/>
    </xf>
    <xf numFmtId="0" fontId="6" fillId="0" borderId="14" xfId="2" applyFont="1" applyFill="1" applyBorder="1" applyAlignment="1" applyProtection="1">
      <alignment horizontal="center" vertical="center"/>
    </xf>
    <xf numFmtId="164" fontId="6" fillId="5" borderId="14" xfId="2" applyNumberFormat="1" applyFont="1" applyFill="1" applyBorder="1" applyAlignment="1" applyProtection="1">
      <alignment horizontal="right" wrapText="1"/>
    </xf>
    <xf numFmtId="1" fontId="6" fillId="5" borderId="14" xfId="2" applyNumberFormat="1" applyFont="1" applyFill="1" applyBorder="1" applyAlignment="1" applyProtection="1">
      <alignment horizontal="right" wrapText="1"/>
    </xf>
    <xf numFmtId="2" fontId="6" fillId="5" borderId="14" xfId="2" applyNumberFormat="1" applyFont="1" applyFill="1" applyBorder="1" applyAlignment="1" applyProtection="1">
      <alignment horizontal="right" wrapText="1"/>
    </xf>
    <xf numFmtId="0" fontId="6" fillId="0" borderId="9" xfId="2" applyFont="1" applyFill="1" applyBorder="1" applyAlignment="1" applyProtection="1">
      <alignment horizontal="center" vertical="center"/>
    </xf>
    <xf numFmtId="164" fontId="6" fillId="5" borderId="9" xfId="2" applyNumberFormat="1" applyFont="1" applyFill="1" applyBorder="1" applyAlignment="1" applyProtection="1">
      <alignment horizontal="right" wrapText="1"/>
    </xf>
    <xf numFmtId="1" fontId="6" fillId="5" borderId="9" xfId="2" applyNumberFormat="1" applyFont="1" applyFill="1" applyBorder="1" applyAlignment="1" applyProtection="1">
      <alignment horizontal="right" wrapText="1"/>
    </xf>
    <xf numFmtId="2" fontId="6" fillId="5" borderId="9" xfId="2" applyNumberFormat="1" applyFont="1" applyFill="1" applyBorder="1" applyAlignment="1" applyProtection="1">
      <alignment horizontal="right" wrapText="1"/>
    </xf>
    <xf numFmtId="0" fontId="6" fillId="0" borderId="11" xfId="2" applyFont="1" applyFill="1" applyBorder="1" applyAlignment="1" applyProtection="1">
      <alignment horizontal="center" vertical="center"/>
    </xf>
    <xf numFmtId="164" fontId="6" fillId="0" borderId="14" xfId="2" applyNumberFormat="1" applyFont="1" applyFill="1" applyBorder="1" applyAlignment="1" applyProtection="1">
      <alignment horizontal="right" wrapText="1"/>
    </xf>
    <xf numFmtId="1" fontId="6" fillId="0" borderId="14" xfId="2" applyNumberFormat="1" applyFont="1" applyFill="1" applyBorder="1" applyAlignment="1" applyProtection="1">
      <alignment horizontal="right" wrapText="1"/>
    </xf>
    <xf numFmtId="2" fontId="6" fillId="0" borderId="14" xfId="2" applyNumberFormat="1" applyFont="1" applyFill="1" applyBorder="1" applyAlignment="1" applyProtection="1">
      <alignment horizontal="right" wrapText="1"/>
    </xf>
    <xf numFmtId="0" fontId="10" fillId="0" borderId="11"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xf>
    <xf numFmtId="164" fontId="6" fillId="5" borderId="11" xfId="2" applyNumberFormat="1" applyFont="1" applyFill="1" applyBorder="1" applyAlignment="1" applyProtection="1">
      <alignment horizontal="right" wrapText="1"/>
    </xf>
    <xf numFmtId="1" fontId="6" fillId="5" borderId="11" xfId="2" applyNumberFormat="1" applyFont="1" applyFill="1" applyBorder="1" applyAlignment="1" applyProtection="1">
      <alignment horizontal="right" wrapText="1"/>
    </xf>
    <xf numFmtId="2" fontId="6" fillId="5" borderId="11" xfId="2" applyNumberFormat="1" applyFont="1" applyFill="1" applyBorder="1" applyAlignment="1" applyProtection="1">
      <alignment horizontal="right" wrapText="1"/>
    </xf>
    <xf numFmtId="0" fontId="32" fillId="0" borderId="9" xfId="2" applyFont="1" applyFill="1" applyBorder="1" applyAlignment="1" applyProtection="1">
      <alignment vertical="center" wrapText="1"/>
    </xf>
    <xf numFmtId="0" fontId="13" fillId="0" borderId="9" xfId="2" applyFont="1" applyFill="1" applyBorder="1" applyAlignment="1" applyProtection="1">
      <alignment vertical="center" wrapText="1"/>
    </xf>
    <xf numFmtId="0" fontId="22" fillId="7" borderId="3" xfId="0" applyFont="1" applyFill="1" applyBorder="1" applyAlignment="1" applyProtection="1">
      <alignment horizontal="left"/>
      <protection locked="0"/>
    </xf>
    <xf numFmtId="0" fontId="22" fillId="7" borderId="6" xfId="0" applyFont="1" applyFill="1" applyBorder="1" applyAlignment="1" applyProtection="1">
      <alignment horizontal="left"/>
      <protection locked="0"/>
    </xf>
    <xf numFmtId="0" fontId="22" fillId="7" borderId="7" xfId="0" applyFont="1" applyFill="1" applyBorder="1" applyAlignment="1" applyProtection="1">
      <alignment horizontal="left"/>
      <protection locked="0"/>
    </xf>
    <xf numFmtId="0" fontId="22" fillId="7" borderId="1" xfId="0" applyFont="1" applyFill="1" applyBorder="1" applyAlignment="1" applyProtection="1">
      <alignment horizontal="left"/>
      <protection locked="0"/>
    </xf>
    <xf numFmtId="0" fontId="22" fillId="7" borderId="3" xfId="0" applyFont="1" applyFill="1" applyBorder="1" applyAlignment="1" applyProtection="1">
      <alignment horizontal="center"/>
      <protection locked="0"/>
    </xf>
    <xf numFmtId="0" fontId="22" fillId="7" borderId="6" xfId="0" applyFont="1" applyFill="1" applyBorder="1" applyAlignment="1" applyProtection="1">
      <alignment horizontal="center"/>
      <protection locked="0"/>
    </xf>
    <xf numFmtId="0" fontId="22" fillId="7" borderId="7" xfId="0" applyFont="1" applyFill="1" applyBorder="1" applyAlignment="1" applyProtection="1">
      <alignment horizontal="center"/>
      <protection locked="0"/>
    </xf>
    <xf numFmtId="0" fontId="22" fillId="7" borderId="3" xfId="0" applyFont="1" applyFill="1" applyBorder="1" applyAlignment="1" applyProtection="1">
      <alignment horizontal="center" wrapText="1"/>
      <protection locked="0"/>
    </xf>
    <xf numFmtId="0" fontId="22" fillId="7" borderId="6" xfId="0" applyFont="1" applyFill="1" applyBorder="1" applyAlignment="1" applyProtection="1">
      <alignment horizontal="center" wrapText="1"/>
      <protection locked="0"/>
    </xf>
    <xf numFmtId="0" fontId="22" fillId="7" borderId="7" xfId="0" applyFont="1" applyFill="1" applyBorder="1" applyAlignment="1" applyProtection="1">
      <alignment horizontal="center" wrapText="1"/>
      <protection locked="0"/>
    </xf>
    <xf numFmtId="0" fontId="22" fillId="7" borderId="7" xfId="0" applyFont="1" applyFill="1" applyBorder="1" applyAlignment="1" applyProtection="1">
      <alignment wrapText="1"/>
      <protection locked="0"/>
    </xf>
    <xf numFmtId="0" fontId="22" fillId="7" borderId="1" xfId="0" applyFont="1" applyFill="1" applyBorder="1" applyAlignment="1" applyProtection="1">
      <alignment wrapText="1"/>
      <protection locked="0"/>
    </xf>
    <xf numFmtId="0" fontId="22" fillId="7" borderId="1" xfId="0" applyFont="1" applyFill="1" applyBorder="1" applyAlignment="1" applyProtection="1">
      <alignment horizontal="center" wrapText="1"/>
      <protection locked="0"/>
    </xf>
    <xf numFmtId="0" fontId="30" fillId="7" borderId="1" xfId="5" applyFont="1" applyFill="1" applyBorder="1" applyAlignment="1" applyProtection="1">
      <alignment horizontal="left"/>
      <protection locked="0"/>
    </xf>
    <xf numFmtId="0" fontId="22" fillId="7" borderId="1" xfId="0" applyFont="1" applyFill="1" applyBorder="1" applyAlignment="1" applyProtection="1">
      <alignment horizontal="left"/>
      <protection locked="0"/>
    </xf>
    <xf numFmtId="0" fontId="6" fillId="7" borderId="5" xfId="4" applyFont="1" applyFill="1" applyBorder="1" applyAlignment="1" applyProtection="1">
      <alignment horizontal="right" wrapText="1"/>
      <protection locked="0"/>
    </xf>
    <xf numFmtId="2" fontId="6" fillId="7" borderId="5" xfId="4" applyNumberFormat="1" applyFont="1" applyFill="1" applyBorder="1" applyAlignment="1" applyProtection="1">
      <alignment wrapText="1"/>
      <protection locked="0"/>
    </xf>
    <xf numFmtId="164" fontId="10" fillId="7" borderId="5" xfId="2" applyNumberFormat="1" applyFont="1" applyFill="1" applyBorder="1" applyAlignment="1" applyProtection="1">
      <alignment horizontal="right" wrapText="1"/>
      <protection locked="0"/>
    </xf>
    <xf numFmtId="0" fontId="6" fillId="7" borderId="1" xfId="4" applyFont="1" applyFill="1" applyBorder="1" applyAlignment="1" applyProtection="1">
      <alignment horizontal="right" wrapText="1"/>
      <protection locked="0"/>
    </xf>
    <xf numFmtId="2" fontId="6" fillId="7" borderId="1" xfId="4" applyNumberFormat="1" applyFont="1" applyFill="1" applyBorder="1" applyAlignment="1" applyProtection="1">
      <alignment wrapText="1"/>
      <protection locked="0"/>
    </xf>
    <xf numFmtId="164" fontId="10" fillId="7" borderId="1" xfId="2" applyNumberFormat="1" applyFont="1" applyFill="1" applyBorder="1" applyAlignment="1" applyProtection="1">
      <alignment horizontal="right" wrapText="1"/>
      <protection locked="0"/>
    </xf>
    <xf numFmtId="0" fontId="7" fillId="7" borderId="1" xfId="0" applyFont="1" applyFill="1" applyBorder="1" applyProtection="1">
      <protection locked="0"/>
    </xf>
    <xf numFmtId="0" fontId="8" fillId="7" borderId="1" xfId="0" applyFont="1" applyFill="1" applyBorder="1" applyProtection="1">
      <protection locked="0"/>
    </xf>
    <xf numFmtId="2" fontId="8" fillId="7" borderId="1" xfId="4" applyNumberFormat="1" applyFont="1" applyFill="1" applyBorder="1" applyAlignment="1" applyProtection="1">
      <alignment wrapText="1"/>
      <protection locked="0"/>
    </xf>
    <xf numFmtId="164" fontId="8" fillId="7" borderId="1" xfId="2" applyNumberFormat="1" applyFont="1" applyFill="1" applyBorder="1" applyAlignment="1" applyProtection="1">
      <alignment horizontal="right" wrapText="1"/>
      <protection locked="0"/>
    </xf>
    <xf numFmtId="0" fontId="7" fillId="7" borderId="9" xfId="0" applyFont="1" applyFill="1" applyBorder="1" applyProtection="1">
      <protection locked="0"/>
    </xf>
    <xf numFmtId="2" fontId="6" fillId="7" borderId="9" xfId="4" applyNumberFormat="1" applyFont="1" applyFill="1" applyBorder="1" applyAlignment="1" applyProtection="1">
      <alignment wrapText="1"/>
      <protection locked="0"/>
    </xf>
    <xf numFmtId="164" fontId="10" fillId="7" borderId="9" xfId="2" applyNumberFormat="1" applyFont="1" applyFill="1" applyBorder="1" applyAlignment="1" applyProtection="1">
      <alignment horizontal="right" wrapText="1"/>
      <protection locked="0"/>
    </xf>
    <xf numFmtId="0" fontId="7" fillId="7" borderId="14" xfId="0" applyFont="1" applyFill="1" applyBorder="1" applyProtection="1">
      <protection locked="0"/>
    </xf>
    <xf numFmtId="0" fontId="7" fillId="7" borderId="15" xfId="0" applyFont="1" applyFill="1" applyBorder="1" applyAlignment="1" applyProtection="1">
      <alignment wrapText="1"/>
      <protection locked="0"/>
    </xf>
    <xf numFmtId="0" fontId="7" fillId="7" borderId="16" xfId="0" applyFont="1" applyFill="1" applyBorder="1" applyAlignment="1" applyProtection="1">
      <alignment wrapText="1"/>
      <protection locked="0"/>
    </xf>
    <xf numFmtId="2" fontId="6" fillId="7" borderId="13" xfId="4" applyNumberFormat="1" applyFont="1" applyFill="1" applyBorder="1" applyAlignment="1" applyProtection="1">
      <alignment wrapText="1"/>
      <protection locked="0"/>
    </xf>
    <xf numFmtId="164" fontId="10" fillId="7" borderId="14" xfId="2" applyNumberFormat="1" applyFont="1" applyFill="1" applyBorder="1" applyAlignment="1" applyProtection="1">
      <alignment horizontal="right" wrapText="1"/>
      <protection locked="0"/>
    </xf>
    <xf numFmtId="0" fontId="7" fillId="7" borderId="17" xfId="0" applyFont="1" applyFill="1" applyBorder="1" applyAlignment="1" applyProtection="1">
      <alignment wrapText="1"/>
      <protection locked="0"/>
    </xf>
    <xf numFmtId="2" fontId="6" fillId="7" borderId="14" xfId="4" applyNumberFormat="1" applyFont="1" applyFill="1" applyBorder="1" applyAlignment="1" applyProtection="1">
      <alignment wrapText="1"/>
      <protection locked="0"/>
    </xf>
    <xf numFmtId="0" fontId="7" fillId="7" borderId="11" xfId="0" applyFont="1" applyFill="1" applyBorder="1" applyProtection="1">
      <protection locked="0"/>
    </xf>
    <xf numFmtId="2" fontId="6" fillId="7" borderId="11" xfId="4" applyNumberFormat="1" applyFont="1" applyFill="1" applyBorder="1" applyAlignment="1" applyProtection="1">
      <alignment wrapText="1"/>
      <protection locked="0"/>
    </xf>
    <xf numFmtId="164" fontId="10" fillId="7" borderId="11" xfId="2" applyNumberFormat="1" applyFont="1" applyFill="1" applyBorder="1" applyAlignment="1" applyProtection="1">
      <alignment horizontal="right" wrapText="1"/>
      <protection locked="0"/>
    </xf>
    <xf numFmtId="0" fontId="34" fillId="0" borderId="0" xfId="0" applyFont="1" applyAlignment="1" applyProtection="1">
      <alignment horizontal="left"/>
    </xf>
    <xf numFmtId="0" fontId="35" fillId="0" borderId="0" xfId="0" applyFont="1" applyProtection="1"/>
    <xf numFmtId="167" fontId="36" fillId="0" borderId="0" xfId="6" applyNumberFormat="1" applyFont="1" applyProtection="1"/>
    <xf numFmtId="168" fontId="36" fillId="0" borderId="0" xfId="6" applyNumberFormat="1" applyFont="1" applyProtection="1"/>
    <xf numFmtId="0" fontId="36" fillId="0" borderId="0" xfId="6" applyFont="1" applyProtection="1"/>
    <xf numFmtId="0" fontId="37" fillId="0" borderId="0" xfId="0" applyFont="1" applyProtection="1"/>
    <xf numFmtId="0" fontId="38" fillId="0" borderId="0" xfId="0" applyFont="1" applyProtection="1"/>
    <xf numFmtId="0" fontId="34" fillId="0" borderId="0" xfId="0" applyFont="1" applyAlignment="1" applyProtection="1">
      <alignment horizontal="left"/>
    </xf>
    <xf numFmtId="0" fontId="39" fillId="0" borderId="0" xfId="4" applyFont="1" applyAlignment="1" applyProtection="1">
      <alignment vertical="center"/>
    </xf>
    <xf numFmtId="0" fontId="39" fillId="0" borderId="0" xfId="4" applyFont="1" applyProtection="1"/>
    <xf numFmtId="0" fontId="40" fillId="0" borderId="0" xfId="4" applyFont="1" applyProtection="1"/>
    <xf numFmtId="0" fontId="40" fillId="0" borderId="0" xfId="4" applyFont="1" applyAlignment="1" applyProtection="1">
      <alignment horizontal="right"/>
    </xf>
    <xf numFmtId="0" fontId="40" fillId="0" borderId="0" xfId="4" applyFont="1" applyAlignment="1" applyProtection="1">
      <alignment vertical="center"/>
    </xf>
    <xf numFmtId="0" fontId="34" fillId="0" borderId="0" xfId="0" applyFont="1" applyProtection="1"/>
    <xf numFmtId="0" fontId="40" fillId="0" borderId="0" xfId="0" applyFont="1" applyProtection="1"/>
    <xf numFmtId="0" fontId="6" fillId="0" borderId="0" xfId="0" applyFont="1" applyProtection="1"/>
    <xf numFmtId="0" fontId="6" fillId="0" borderId="0" xfId="4" applyFont="1" applyProtection="1"/>
    <xf numFmtId="0" fontId="5" fillId="0" borderId="0" xfId="4" applyFont="1" applyProtection="1"/>
    <xf numFmtId="0" fontId="6" fillId="0" borderId="0" xfId="4" applyFont="1" applyAlignment="1" applyProtection="1">
      <alignment horizontal="right"/>
    </xf>
    <xf numFmtId="0" fontId="0" fillId="0" borderId="0" xfId="0" applyProtection="1"/>
    <xf numFmtId="0" fontId="13" fillId="0" borderId="9" xfId="4" applyFont="1" applyBorder="1" applyAlignment="1" applyProtection="1">
      <alignment horizontal="center" vertical="center" wrapText="1"/>
    </xf>
    <xf numFmtId="0" fontId="13" fillId="5" borderId="9" xfId="4" applyFont="1" applyFill="1" applyBorder="1" applyAlignment="1" applyProtection="1">
      <alignment horizontal="center" vertical="center" wrapText="1"/>
    </xf>
    <xf numFmtId="0" fontId="14" fillId="5" borderId="9" xfId="4" applyFont="1" applyFill="1" applyBorder="1" applyAlignment="1" applyProtection="1">
      <alignment horizontal="center" vertical="center" wrapText="1"/>
    </xf>
    <xf numFmtId="0" fontId="32" fillId="0" borderId="9" xfId="4" applyFont="1" applyBorder="1" applyAlignment="1" applyProtection="1">
      <alignment horizontal="center" vertical="center" wrapText="1"/>
    </xf>
    <xf numFmtId="0" fontId="15" fillId="0" borderId="9" xfId="0" applyFont="1" applyBorder="1" applyAlignment="1" applyProtection="1">
      <alignment vertical="center" wrapText="1"/>
    </xf>
    <xf numFmtId="0" fontId="13" fillId="0" borderId="9" xfId="4" applyFont="1" applyBorder="1" applyAlignment="1" applyProtection="1">
      <alignment vertical="center" wrapText="1"/>
    </xf>
    <xf numFmtId="0" fontId="14" fillId="0" borderId="9" xfId="4" applyFont="1" applyBorder="1" applyAlignment="1" applyProtection="1">
      <alignment horizontal="center" vertical="center" wrapText="1"/>
    </xf>
    <xf numFmtId="49" fontId="13" fillId="0" borderId="9" xfId="4" applyNumberFormat="1" applyFont="1" applyBorder="1" applyAlignment="1" applyProtection="1">
      <alignment horizontal="center" vertical="center" wrapText="1"/>
    </xf>
    <xf numFmtId="0" fontId="7" fillId="0" borderId="5" xfId="0" applyFont="1" applyBorder="1" applyAlignment="1" applyProtection="1">
      <alignment horizontal="center" vertical="center"/>
    </xf>
    <xf numFmtId="0" fontId="6" fillId="0" borderId="5" xfId="4" applyFont="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6" fillId="0" borderId="5" xfId="4" applyFont="1" applyBorder="1" applyAlignment="1" applyProtection="1">
      <alignment horizontal="right" wrapText="1"/>
    </xf>
    <xf numFmtId="2" fontId="6" fillId="0" borderId="5" xfId="4" applyNumberFormat="1" applyFont="1" applyBorder="1" applyAlignment="1" applyProtection="1">
      <alignment horizontal="right" wrapText="1"/>
    </xf>
    <xf numFmtId="2" fontId="11" fillId="0" borderId="4" xfId="4" applyNumberFormat="1" applyFont="1" applyBorder="1" applyAlignment="1" applyProtection="1">
      <alignment horizontal="center" vertical="center"/>
    </xf>
    <xf numFmtId="1" fontId="6" fillId="0" borderId="5" xfId="4"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1" xfId="4" applyFont="1" applyBorder="1" applyAlignment="1" applyProtection="1">
      <alignment horizontal="center" vertical="center" wrapText="1"/>
    </xf>
    <xf numFmtId="0" fontId="7" fillId="0" borderId="1" xfId="0" applyFont="1" applyBorder="1" applyAlignment="1" applyProtection="1">
      <alignment horizontal="center" vertical="center"/>
    </xf>
    <xf numFmtId="0" fontId="6" fillId="0" borderId="1" xfId="4" applyFont="1" applyBorder="1" applyAlignment="1" applyProtection="1">
      <alignment horizontal="right" wrapText="1"/>
    </xf>
    <xf numFmtId="2" fontId="6" fillId="0" borderId="1" xfId="4" applyNumberFormat="1" applyFont="1" applyBorder="1" applyAlignment="1" applyProtection="1">
      <alignment horizontal="right" wrapText="1"/>
    </xf>
    <xf numFmtId="1" fontId="6" fillId="0" borderId="1" xfId="4" applyNumberFormat="1" applyFont="1" applyBorder="1" applyAlignment="1" applyProtection="1">
      <alignment horizontal="center" vertical="center" wrapText="1"/>
    </xf>
    <xf numFmtId="1" fontId="6" fillId="0" borderId="1" xfId="4" applyNumberFormat="1" applyFont="1" applyBorder="1" applyAlignment="1" applyProtection="1">
      <alignment horizontal="center" vertical="center"/>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wrapText="1"/>
    </xf>
    <xf numFmtId="0" fontId="6" fillId="5" borderId="1" xfId="0" applyFont="1" applyFill="1" applyBorder="1" applyAlignment="1" applyProtection="1">
      <alignment horizontal="center" vertical="center" wrapText="1"/>
    </xf>
    <xf numFmtId="0" fontId="6" fillId="0" borderId="1" xfId="0" applyFont="1" applyBorder="1" applyAlignment="1" applyProtection="1">
      <alignment horizontal="right"/>
    </xf>
    <xf numFmtId="0" fontId="6" fillId="0" borderId="1" xfId="0" applyFont="1" applyBorder="1" applyAlignment="1" applyProtection="1">
      <alignment vertical="center" wrapText="1"/>
    </xf>
    <xf numFmtId="0" fontId="7" fillId="0" borderId="1" xfId="0" applyFont="1" applyBorder="1" applyAlignment="1" applyProtection="1">
      <alignment horizontal="right"/>
    </xf>
    <xf numFmtId="17" fontId="6" fillId="0" borderId="1" xfId="4"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right"/>
    </xf>
    <xf numFmtId="0" fontId="7" fillId="0" borderId="4"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6" fillId="0" borderId="9" xfId="4"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6" fillId="0" borderId="9" xfId="4" applyFont="1" applyBorder="1" applyAlignment="1" applyProtection="1">
      <alignment horizontal="right" wrapText="1"/>
    </xf>
    <xf numFmtId="2" fontId="6" fillId="0" borderId="9" xfId="4" applyNumberFormat="1" applyFont="1" applyBorder="1" applyAlignment="1" applyProtection="1">
      <alignment horizontal="right" wrapText="1"/>
    </xf>
    <xf numFmtId="2" fontId="11" fillId="0" borderId="10" xfId="4" applyNumberFormat="1" applyFont="1" applyBorder="1" applyAlignment="1" applyProtection="1">
      <alignment horizontal="center" vertical="center"/>
    </xf>
    <xf numFmtId="1" fontId="6" fillId="0" borderId="9" xfId="4" applyNumberFormat="1" applyFont="1" applyBorder="1" applyAlignment="1" applyProtection="1">
      <alignment horizontal="center" vertical="center" wrapText="1"/>
    </xf>
    <xf numFmtId="0" fontId="7" fillId="0" borderId="11" xfId="0" applyFont="1" applyBorder="1" applyAlignment="1" applyProtection="1">
      <alignment horizontal="center" vertical="center"/>
    </xf>
    <xf numFmtId="0" fontId="6" fillId="0" borderId="11" xfId="4"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6" fillId="0" borderId="11" xfId="4" applyFont="1" applyBorder="1" applyAlignment="1" applyProtection="1">
      <alignment horizontal="right" wrapText="1"/>
    </xf>
    <xf numFmtId="0" fontId="7" fillId="0" borderId="11" xfId="0" applyFont="1" applyFill="1" applyBorder="1" applyProtection="1"/>
    <xf numFmtId="0" fontId="7" fillId="0" borderId="12" xfId="0" applyFont="1" applyFill="1" applyBorder="1" applyProtection="1"/>
    <xf numFmtId="2" fontId="6" fillId="0" borderId="11" xfId="4" applyNumberFormat="1" applyFont="1" applyFill="1" applyBorder="1" applyAlignment="1" applyProtection="1">
      <alignment wrapText="1"/>
    </xf>
    <xf numFmtId="164" fontId="10" fillId="0" borderId="11" xfId="2" applyNumberFormat="1" applyFont="1" applyFill="1" applyBorder="1" applyAlignment="1" applyProtection="1">
      <alignment horizontal="right" wrapText="1"/>
    </xf>
    <xf numFmtId="2" fontId="6" fillId="0" borderId="11" xfId="4" applyNumberFormat="1" applyFont="1" applyBorder="1" applyAlignment="1" applyProtection="1">
      <alignment horizontal="right" wrapText="1"/>
    </xf>
    <xf numFmtId="2" fontId="11" fillId="0" borderId="11" xfId="4" applyNumberFormat="1" applyFont="1" applyBorder="1" applyAlignment="1" applyProtection="1">
      <alignment horizontal="center" vertical="center"/>
    </xf>
    <xf numFmtId="1" fontId="6" fillId="0" borderId="11" xfId="4" applyNumberFormat="1"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5" borderId="13"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18" fillId="5" borderId="14" xfId="4" applyFont="1" applyFill="1" applyBorder="1" applyAlignment="1" applyProtection="1">
      <alignment horizontal="right" wrapText="1"/>
    </xf>
    <xf numFmtId="0" fontId="7" fillId="5" borderId="14" xfId="4" applyFont="1" applyFill="1" applyBorder="1" applyAlignment="1" applyProtection="1">
      <alignment horizontal="right" wrapText="1"/>
    </xf>
    <xf numFmtId="2" fontId="6" fillId="0" borderId="14" xfId="4" applyNumberFormat="1" applyFont="1" applyBorder="1" applyAlignment="1" applyProtection="1">
      <alignment horizontal="right" wrapText="1"/>
    </xf>
    <xf numFmtId="2" fontId="17" fillId="0" borderId="13" xfId="0" applyNumberFormat="1" applyFont="1" applyBorder="1" applyAlignment="1" applyProtection="1">
      <alignment horizontal="center" vertical="center"/>
    </xf>
    <xf numFmtId="1" fontId="6" fillId="0" borderId="14" xfId="4" applyNumberFormat="1" applyFont="1" applyBorder="1" applyAlignment="1" applyProtection="1">
      <alignment horizontal="center" vertical="center"/>
    </xf>
    <xf numFmtId="165" fontId="7" fillId="0" borderId="0" xfId="0" applyNumberFormat="1" applyFont="1" applyProtection="1"/>
    <xf numFmtId="0" fontId="6" fillId="0" borderId="10" xfId="0" applyFont="1" applyBorder="1" applyAlignment="1" applyProtection="1">
      <alignment horizontal="center" vertical="center"/>
    </xf>
    <xf numFmtId="0" fontId="6" fillId="5" borderId="1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18" fillId="5" borderId="9" xfId="4" applyFont="1" applyFill="1" applyBorder="1" applyAlignment="1" applyProtection="1">
      <alignment horizontal="right" wrapText="1"/>
    </xf>
    <xf numFmtId="0" fontId="7" fillId="5" borderId="9" xfId="4" applyFont="1" applyFill="1" applyBorder="1" applyAlignment="1" applyProtection="1">
      <alignment horizontal="right" wrapText="1"/>
    </xf>
    <xf numFmtId="2" fontId="17" fillId="0" borderId="10" xfId="0" applyNumberFormat="1" applyFont="1" applyBorder="1" applyAlignment="1" applyProtection="1">
      <alignment horizontal="center" vertical="center"/>
    </xf>
    <xf numFmtId="0" fontId="7" fillId="0" borderId="0" xfId="0" applyFont="1" applyProtection="1"/>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18" fillId="0" borderId="11" xfId="4" applyFont="1" applyFill="1" applyBorder="1" applyAlignment="1" applyProtection="1">
      <alignment horizontal="right" wrapText="1"/>
    </xf>
    <xf numFmtId="0" fontId="7" fillId="0" borderId="11" xfId="4" applyFont="1" applyFill="1" applyBorder="1" applyAlignment="1" applyProtection="1">
      <alignment horizontal="right" wrapText="1"/>
    </xf>
    <xf numFmtId="0" fontId="7" fillId="0" borderId="12" xfId="0" applyFont="1" applyFill="1" applyBorder="1" applyAlignment="1" applyProtection="1">
      <alignment wrapText="1"/>
    </xf>
    <xf numFmtId="2" fontId="6" fillId="0" borderId="11" xfId="4" applyNumberFormat="1" applyFont="1" applyFill="1" applyBorder="1" applyAlignment="1" applyProtection="1">
      <alignment horizontal="right" wrapText="1"/>
    </xf>
    <xf numFmtId="2" fontId="17" fillId="0" borderId="11" xfId="0" applyNumberFormat="1" applyFont="1" applyFill="1" applyBorder="1" applyAlignment="1" applyProtection="1">
      <alignment horizontal="center" vertical="center"/>
    </xf>
    <xf numFmtId="1" fontId="6" fillId="0" borderId="11" xfId="4" applyNumberFormat="1" applyFont="1" applyFill="1" applyBorder="1" applyAlignment="1" applyProtection="1">
      <alignment horizontal="center" vertical="center" wrapText="1"/>
    </xf>
    <xf numFmtId="0" fontId="7" fillId="0" borderId="0" xfId="0" applyFont="1" applyFill="1" applyProtection="1"/>
    <xf numFmtId="0" fontId="0" fillId="0" borderId="0" xfId="0" applyFill="1" applyProtection="1"/>
    <xf numFmtId="0" fontId="7"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7" fillId="0" borderId="14" xfId="0" applyFont="1" applyBorder="1" applyAlignment="1" applyProtection="1">
      <alignment horizontal="right"/>
    </xf>
    <xf numFmtId="0" fontId="6" fillId="0" borderId="14" xfId="4" applyFont="1" applyBorder="1" applyAlignment="1" applyProtection="1">
      <alignment horizontal="right" wrapText="1"/>
    </xf>
    <xf numFmtId="2" fontId="17" fillId="0" borderId="13" xfId="0" applyNumberFormat="1" applyFont="1" applyBorder="1" applyAlignment="1" applyProtection="1">
      <alignment horizontal="center" vertical="center" wrapText="1"/>
    </xf>
    <xf numFmtId="1" fontId="6" fillId="0" borderId="14" xfId="4"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9" xfId="0" applyFont="1" applyBorder="1" applyAlignment="1" applyProtection="1">
      <alignment horizontal="right"/>
    </xf>
    <xf numFmtId="2" fontId="17" fillId="0" borderId="10" xfId="0" applyNumberFormat="1" applyFont="1" applyBorder="1" applyAlignment="1" applyProtection="1">
      <alignment horizontal="center" vertical="center" wrapText="1"/>
    </xf>
    <xf numFmtId="1" fontId="6" fillId="0" borderId="9" xfId="4" applyNumberFormat="1" applyFont="1" applyBorder="1" applyAlignment="1" applyProtection="1">
      <alignment horizontal="center" vertical="center"/>
    </xf>
    <xf numFmtId="2" fontId="7" fillId="0" borderId="0" xfId="0" applyNumberFormat="1" applyFont="1" applyProtection="1"/>
    <xf numFmtId="0" fontId="7" fillId="0" borderId="11" xfId="0" applyFont="1" applyFill="1" applyBorder="1" applyAlignment="1" applyProtection="1">
      <alignment horizontal="center" vertical="center"/>
    </xf>
    <xf numFmtId="0" fontId="7" fillId="0" borderId="11" xfId="0" applyFont="1" applyFill="1" applyBorder="1" applyAlignment="1" applyProtection="1">
      <alignment horizontal="center" vertical="center" wrapText="1"/>
    </xf>
    <xf numFmtId="0" fontId="7" fillId="0" borderId="11" xfId="0" applyFont="1" applyFill="1" applyBorder="1" applyAlignment="1" applyProtection="1">
      <alignment horizontal="right"/>
    </xf>
    <xf numFmtId="0" fontId="6" fillId="0" borderId="11" xfId="4" applyFont="1" applyFill="1" applyBorder="1" applyAlignment="1" applyProtection="1">
      <alignment horizontal="right" wrapText="1"/>
    </xf>
    <xf numFmtId="2" fontId="17" fillId="0" borderId="11" xfId="0" applyNumberFormat="1" applyFont="1" applyFill="1" applyBorder="1" applyAlignment="1" applyProtection="1">
      <alignment horizontal="center" vertical="center" wrapText="1"/>
    </xf>
    <xf numFmtId="1" fontId="6" fillId="0" borderId="11" xfId="4" applyNumberFormat="1" applyFont="1" applyFill="1" applyBorder="1" applyAlignment="1" applyProtection="1">
      <alignment horizontal="center" vertical="center"/>
    </xf>
    <xf numFmtId="2" fontId="7" fillId="0" borderId="0" xfId="0" applyNumberFormat="1" applyFont="1" applyFill="1" applyProtection="1"/>
    <xf numFmtId="16" fontId="7" fillId="0" borderId="11" xfId="0" applyNumberFormat="1" applyFont="1" applyBorder="1" applyAlignment="1" applyProtection="1">
      <alignment horizontal="center" vertical="center"/>
    </xf>
    <xf numFmtId="0" fontId="7" fillId="5" borderId="11" xfId="0" applyFont="1" applyFill="1" applyBorder="1" applyAlignment="1" applyProtection="1">
      <alignment horizontal="right"/>
    </xf>
    <xf numFmtId="0" fontId="6" fillId="5" borderId="11" xfId="4" applyFont="1" applyFill="1" applyBorder="1" applyAlignment="1" applyProtection="1">
      <alignment horizontal="right" wrapText="1"/>
    </xf>
    <xf numFmtId="2" fontId="17" fillId="5" borderId="11" xfId="0" applyNumberFormat="1" applyFont="1" applyFill="1" applyBorder="1" applyAlignment="1" applyProtection="1">
      <alignment horizontal="center" vertical="center" wrapText="1"/>
    </xf>
    <xf numFmtId="0" fontId="19" fillId="0" borderId="0" xfId="0" applyFont="1" applyBorder="1" applyAlignment="1" applyProtection="1">
      <alignment horizontal="lef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wrapText="1"/>
    </xf>
    <xf numFmtId="0" fontId="7" fillId="0" borderId="0" xfId="0" applyFont="1" applyAlignment="1" applyProtection="1">
      <alignment horizontal="right"/>
    </xf>
    <xf numFmtId="0" fontId="47" fillId="0" borderId="18" xfId="4" applyFont="1" applyBorder="1" applyAlignment="1" applyProtection="1">
      <alignment horizontal="right" wrapText="1"/>
    </xf>
    <xf numFmtId="2" fontId="44" fillId="0" borderId="0" xfId="0" applyNumberFormat="1" applyFont="1" applyProtection="1"/>
    <xf numFmtId="2" fontId="21" fillId="0" borderId="0" xfId="0" applyNumberFormat="1" applyFont="1" applyProtection="1"/>
    <xf numFmtId="1" fontId="6" fillId="0" borderId="0" xfId="4" applyNumberFormat="1" applyFont="1" applyAlignment="1" applyProtection="1">
      <alignment horizontal="center" vertical="center" wrapText="1"/>
    </xf>
    <xf numFmtId="0" fontId="22" fillId="0" borderId="0" xfId="0" applyFont="1" applyProtection="1"/>
    <xf numFmtId="0" fontId="22" fillId="0" borderId="0" xfId="0" applyFont="1" applyAlignment="1" applyProtection="1">
      <alignment vertical="center"/>
    </xf>
    <xf numFmtId="9" fontId="21" fillId="0" borderId="0" xfId="0" applyNumberFormat="1" applyFont="1" applyAlignment="1" applyProtection="1">
      <alignment horizontal="center" wrapText="1"/>
    </xf>
    <xf numFmtId="0" fontId="21" fillId="0" borderId="0" xfId="0" applyFont="1" applyProtection="1"/>
    <xf numFmtId="9" fontId="22" fillId="0" borderId="0" xfId="0" applyNumberFormat="1" applyFont="1" applyProtection="1"/>
    <xf numFmtId="0" fontId="45" fillId="0" borderId="0" xfId="0" applyFont="1" applyProtection="1"/>
    <xf numFmtId="0" fontId="22" fillId="0" borderId="0" xfId="0" applyFont="1" applyAlignment="1" applyProtection="1">
      <alignment horizontal="right"/>
    </xf>
    <xf numFmtId="0" fontId="5" fillId="0" borderId="0" xfId="4" applyFont="1" applyAlignment="1" applyProtection="1">
      <alignment wrapText="1"/>
    </xf>
    <xf numFmtId="2" fontId="5" fillId="0" borderId="0" xfId="4" applyNumberFormat="1" applyFont="1" applyAlignment="1" applyProtection="1">
      <alignment horizontal="right" wrapText="1"/>
    </xf>
    <xf numFmtId="1" fontId="5" fillId="0" borderId="0" xfId="4" applyNumberFormat="1" applyFont="1" applyAlignment="1" applyProtection="1">
      <alignment horizontal="center" vertical="center" wrapText="1"/>
    </xf>
    <xf numFmtId="0" fontId="24" fillId="0" borderId="0" xfId="0" applyFont="1" applyAlignment="1" applyProtection="1">
      <alignment vertical="center"/>
    </xf>
    <xf numFmtId="0" fontId="26" fillId="0" borderId="0" xfId="0" applyFont="1" applyProtection="1"/>
    <xf numFmtId="0" fontId="21" fillId="0" borderId="0" xfId="0" applyFont="1" applyAlignment="1" applyProtection="1">
      <alignment horizontal="center" vertical="center"/>
    </xf>
    <xf numFmtId="0" fontId="27" fillId="0" borderId="0" xfId="0" applyFont="1" applyProtection="1"/>
    <xf numFmtId="0" fontId="5" fillId="0" borderId="0" xfId="0" applyFont="1" applyAlignment="1" applyProtection="1">
      <alignment horizontal="center" vertical="center"/>
    </xf>
    <xf numFmtId="0" fontId="5" fillId="0" borderId="0" xfId="0" applyFont="1" applyProtection="1"/>
    <xf numFmtId="0" fontId="19" fillId="0" borderId="0" xfId="0" applyFont="1" applyProtection="1"/>
    <xf numFmtId="0" fontId="5" fillId="0" borderId="0" xfId="4" applyFont="1" applyAlignment="1" applyProtection="1">
      <alignment vertical="center"/>
    </xf>
    <xf numFmtId="0" fontId="19" fillId="0" borderId="0" xfId="4" applyFont="1" applyProtection="1"/>
    <xf numFmtId="0" fontId="22" fillId="0" borderId="0" xfId="4" applyFont="1" applyProtection="1"/>
    <xf numFmtId="0" fontId="21" fillId="0" borderId="0" xfId="4" applyFont="1" applyAlignment="1" applyProtection="1">
      <alignment horizontal="right"/>
    </xf>
    <xf numFmtId="0" fontId="5" fillId="0" borderId="0" xfId="0" applyFont="1" applyAlignment="1" applyProtection="1">
      <alignment horizontal="center"/>
    </xf>
    <xf numFmtId="0" fontId="25" fillId="0" borderId="0" xfId="0" applyFont="1" applyProtection="1"/>
    <xf numFmtId="0" fontId="5" fillId="0" borderId="0" xfId="0" applyFont="1" applyAlignment="1" applyProtection="1">
      <alignment wrapText="1"/>
    </xf>
    <xf numFmtId="0" fontId="28" fillId="0" borderId="0" xfId="0" applyFont="1" applyProtection="1"/>
    <xf numFmtId="0" fontId="22" fillId="0" borderId="0" xfId="4" applyFont="1" applyAlignment="1" applyProtection="1">
      <alignment vertical="center"/>
    </xf>
    <xf numFmtId="0" fontId="5" fillId="0" borderId="0" xfId="4" applyFont="1" applyAlignment="1" applyProtection="1">
      <alignment horizontal="left" vertical="center"/>
    </xf>
    <xf numFmtId="0" fontId="5" fillId="0" borderId="0" xfId="4" applyFont="1" applyAlignment="1" applyProtection="1">
      <alignment horizontal="center" vertical="center"/>
    </xf>
    <xf numFmtId="3" fontId="5" fillId="0" borderId="0" xfId="4" applyNumberFormat="1" applyFont="1" applyAlignment="1" applyProtection="1">
      <alignment horizontal="left" vertical="center"/>
    </xf>
    <xf numFmtId="0" fontId="22" fillId="0" borderId="0" xfId="4" applyFont="1" applyAlignment="1" applyProtection="1">
      <alignment horizontal="left" vertical="center" wrapText="1"/>
    </xf>
    <xf numFmtId="3" fontId="20" fillId="0" borderId="0" xfId="4" applyNumberFormat="1" applyFont="1" applyAlignment="1" applyProtection="1">
      <alignment horizontal="center" vertical="center"/>
    </xf>
    <xf numFmtId="0" fontId="0" fillId="0" borderId="0" xfId="0" applyFill="1" applyBorder="1" applyProtection="1"/>
    <xf numFmtId="0" fontId="22" fillId="0" borderId="0" xfId="4" applyFont="1" applyFill="1" applyBorder="1" applyProtection="1"/>
    <xf numFmtId="0" fontId="22" fillId="0" borderId="0" xfId="0" applyFont="1" applyFill="1" applyBorder="1" applyAlignment="1" applyProtection="1">
      <alignment horizontal="left" vertical="center"/>
    </xf>
    <xf numFmtId="0" fontId="22" fillId="0" borderId="0" xfId="0" applyFont="1" applyFill="1" applyBorder="1" applyProtection="1"/>
    <xf numFmtId="0" fontId="22" fillId="0" borderId="3" xfId="0" applyFont="1" applyBorder="1" applyAlignment="1" applyProtection="1">
      <alignment horizontal="left" vertical="center" wrapText="1"/>
    </xf>
    <xf numFmtId="0" fontId="22" fillId="0" borderId="6"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0" borderId="7" xfId="0" applyFont="1" applyBorder="1" applyAlignment="1" applyProtection="1">
      <alignment vertical="center"/>
    </xf>
    <xf numFmtId="0" fontId="22" fillId="0" borderId="3"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2" fillId="0" borderId="1" xfId="0" applyFont="1" applyBorder="1" applyAlignment="1" applyProtection="1">
      <alignment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22" fillId="0" borderId="4" xfId="0" applyFont="1" applyBorder="1" applyProtection="1"/>
    <xf numFmtId="0" fontId="22" fillId="0" borderId="8" xfId="0" applyFont="1" applyBorder="1" applyProtection="1"/>
    <xf numFmtId="0" fontId="22" fillId="0" borderId="8" xfId="0" applyFont="1" applyBorder="1" applyAlignment="1" applyProtection="1">
      <alignment horizontal="left"/>
    </xf>
    <xf numFmtId="0" fontId="22" fillId="0" borderId="0" xfId="0" applyFont="1" applyAlignment="1" applyProtection="1">
      <alignment horizontal="left"/>
    </xf>
    <xf numFmtId="0" fontId="22" fillId="0" borderId="1" xfId="0" applyFont="1" applyBorder="1" applyAlignment="1" applyProtection="1">
      <alignment horizontal="left"/>
    </xf>
    <xf numFmtId="0" fontId="22" fillId="0" borderId="3" xfId="0" applyFont="1" applyBorder="1" applyAlignment="1" applyProtection="1">
      <alignment horizontal="left"/>
    </xf>
    <xf numFmtId="0" fontId="22" fillId="0" borderId="6" xfId="0" applyFont="1" applyBorder="1" applyAlignment="1" applyProtection="1">
      <alignment horizontal="left"/>
    </xf>
    <xf numFmtId="0" fontId="22" fillId="0" borderId="7" xfId="0" applyFont="1" applyBorder="1" applyAlignment="1" applyProtection="1">
      <alignment horizontal="left"/>
    </xf>
    <xf numFmtId="0" fontId="22" fillId="0" borderId="1" xfId="0" applyFont="1" applyBorder="1" applyAlignment="1" applyProtection="1">
      <alignment horizontal="left" wrapText="1"/>
    </xf>
    <xf numFmtId="0" fontId="22" fillId="0" borderId="0" xfId="0" applyFont="1" applyAlignment="1" applyProtection="1">
      <alignment wrapText="1"/>
    </xf>
    <xf numFmtId="0" fontId="22" fillId="0" borderId="0" xfId="0" applyFont="1" applyAlignment="1" applyProtection="1">
      <alignment horizontal="center"/>
    </xf>
    <xf numFmtId="0" fontId="22" fillId="0" borderId="2" xfId="0" applyFont="1" applyBorder="1" applyProtection="1"/>
    <xf numFmtId="0" fontId="31" fillId="0" borderId="0" xfId="0" applyFont="1" applyProtection="1"/>
    <xf numFmtId="2" fontId="11" fillId="6" borderId="4" xfId="4" applyNumberFormat="1" applyFont="1" applyFill="1" applyBorder="1" applyAlignment="1" applyProtection="1">
      <alignment horizontal="center" vertical="center"/>
      <protection locked="0"/>
    </xf>
    <xf numFmtId="2" fontId="11" fillId="6" borderId="1" xfId="4" applyNumberFormat="1" applyFont="1" applyFill="1" applyBorder="1" applyAlignment="1" applyProtection="1">
      <alignment horizontal="center" vertical="center"/>
      <protection locked="0"/>
    </xf>
    <xf numFmtId="2" fontId="11" fillId="6" borderId="10" xfId="4" applyNumberFormat="1" applyFont="1" applyFill="1" applyBorder="1" applyAlignment="1" applyProtection="1">
      <alignment horizontal="center" vertical="center"/>
      <protection locked="0"/>
    </xf>
    <xf numFmtId="2" fontId="17" fillId="6" borderId="13" xfId="0" applyNumberFormat="1" applyFont="1" applyFill="1" applyBorder="1" applyAlignment="1" applyProtection="1">
      <alignment horizontal="center" vertical="center"/>
      <protection locked="0"/>
    </xf>
    <xf numFmtId="2" fontId="17" fillId="6" borderId="9" xfId="0" applyNumberFormat="1" applyFont="1" applyFill="1" applyBorder="1" applyAlignment="1" applyProtection="1">
      <alignment horizontal="center" vertical="center"/>
      <protection locked="0"/>
    </xf>
    <xf numFmtId="2" fontId="17" fillId="6" borderId="13" xfId="0" applyNumberFormat="1" applyFont="1" applyFill="1" applyBorder="1" applyAlignment="1" applyProtection="1">
      <alignment horizontal="center" vertical="center" wrapText="1"/>
      <protection locked="0"/>
    </xf>
    <xf numFmtId="2" fontId="17" fillId="6" borderId="9" xfId="0" applyNumberFormat="1" applyFont="1" applyFill="1" applyBorder="1" applyAlignment="1" applyProtection="1">
      <alignment horizontal="center" vertical="center" wrapText="1"/>
      <protection locked="0"/>
    </xf>
    <xf numFmtId="2" fontId="17" fillId="7" borderId="11" xfId="0" applyNumberFormat="1" applyFont="1" applyFill="1" applyBorder="1" applyAlignment="1" applyProtection="1">
      <alignment horizontal="center" vertical="center" wrapText="1"/>
      <protection locked="0"/>
    </xf>
    <xf numFmtId="0" fontId="30" fillId="6" borderId="1" xfId="5" applyFont="1" applyFill="1" applyBorder="1" applyAlignment="1" applyProtection="1">
      <alignment horizontal="center" wrapText="1"/>
      <protection locked="0"/>
    </xf>
    <xf numFmtId="2" fontId="11" fillId="0" borderId="11" xfId="4" applyNumberFormat="1" applyFont="1" applyFill="1" applyBorder="1" applyAlignment="1" applyProtection="1">
      <alignment horizontal="center" vertical="center"/>
    </xf>
  </cellXfs>
  <cellStyles count="7">
    <cellStyle name="Bad" xfId="2" builtinId="27"/>
    <cellStyle name="Good" xfId="1" builtinId="26"/>
    <cellStyle name="Hyperlink" xfId="5" builtinId="8"/>
    <cellStyle name="Neutral" xfId="3" builtinId="28"/>
    <cellStyle name="Normal" xfId="0" builtinId="0"/>
    <cellStyle name="Normal 2" xfId="6" xr:uid="{156D6C98-F546-4E48-A67C-A948E9ACDE3E}"/>
    <cellStyle name="Normal 4" xfId="4" xr:uid="{800CB516-9587-4765-B94D-29FF675677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FBA8-F208-489D-98D0-5783E436887C}">
  <dimension ref="A1:AA97"/>
  <sheetViews>
    <sheetView tabSelected="1" topLeftCell="E1" zoomScale="90" zoomScaleNormal="90" workbookViewId="0">
      <pane ySplit="9" topLeftCell="A29" activePane="bottomLeft" state="frozen"/>
      <selection pane="bottomLeft" activeCell="V30" sqref="V30"/>
    </sheetView>
  </sheetViews>
  <sheetFormatPr defaultRowHeight="15" x14ac:dyDescent="0.25"/>
  <cols>
    <col min="1" max="2" width="9.140625" style="125"/>
    <col min="3" max="3" width="27.42578125" style="125" customWidth="1"/>
    <col min="4" max="4" width="32" style="125" customWidth="1"/>
    <col min="5" max="5" width="45.28515625" style="125" customWidth="1"/>
    <col min="6" max="6" width="9.140625" style="125"/>
    <col min="7" max="7" width="10.140625" style="125" customWidth="1"/>
    <col min="8" max="8" width="13.140625" style="125" customWidth="1"/>
    <col min="9" max="9" width="9.140625" style="125"/>
    <col min="10" max="10" width="43.42578125" style="125" customWidth="1"/>
    <col min="11" max="11" width="39.7109375" style="125" customWidth="1"/>
    <col min="12" max="12" width="23.28515625" style="125" customWidth="1"/>
    <col min="13" max="13" width="9.140625" style="125"/>
    <col min="14" max="14" width="12.42578125" style="125" customWidth="1"/>
    <col min="15" max="15" width="13.5703125" style="125" hidden="1" customWidth="1"/>
    <col min="16" max="17" width="9.140625" style="125"/>
    <col min="18" max="18" width="12" style="125" customWidth="1"/>
    <col min="19" max="20" width="13.85546875" style="125" customWidth="1"/>
    <col min="21" max="16384" width="9.140625" style="125"/>
  </cols>
  <sheetData>
    <row r="1" spans="1:27" s="112" customFormat="1" x14ac:dyDescent="0.25">
      <c r="A1" s="106" t="s">
        <v>127</v>
      </c>
      <c r="B1" s="106"/>
      <c r="C1" s="106"/>
      <c r="D1" s="106"/>
      <c r="E1" s="106"/>
      <c r="F1" s="106"/>
      <c r="G1" s="106"/>
      <c r="H1" s="107"/>
      <c r="I1" s="107"/>
      <c r="J1" s="108"/>
      <c r="K1" s="108"/>
      <c r="L1" s="108"/>
      <c r="M1" s="109"/>
      <c r="N1" s="109"/>
      <c r="O1" s="110"/>
      <c r="P1" s="107"/>
      <c r="Q1" s="107"/>
      <c r="R1" s="107"/>
      <c r="S1" s="111"/>
      <c r="T1" s="111"/>
      <c r="U1" s="111"/>
      <c r="V1" s="111"/>
      <c r="W1" s="111"/>
      <c r="X1" s="111"/>
      <c r="Y1" s="111"/>
      <c r="Z1" s="111"/>
      <c r="AA1" s="111"/>
    </row>
    <row r="2" spans="1:27" s="112" customFormat="1" x14ac:dyDescent="0.25">
      <c r="A2" s="113" t="s">
        <v>128</v>
      </c>
      <c r="B2" s="113"/>
      <c r="C2" s="113"/>
      <c r="D2" s="113"/>
      <c r="E2" s="113"/>
      <c r="F2" s="113"/>
      <c r="G2" s="113"/>
      <c r="H2" s="107"/>
      <c r="I2" s="107"/>
      <c r="J2" s="108"/>
      <c r="K2" s="108"/>
      <c r="L2" s="108"/>
      <c r="M2" s="109"/>
      <c r="N2" s="109"/>
      <c r="O2" s="110"/>
      <c r="P2" s="107"/>
      <c r="Q2" s="107"/>
      <c r="R2" s="107"/>
      <c r="S2" s="111"/>
      <c r="T2" s="111"/>
      <c r="U2" s="111"/>
      <c r="V2" s="111"/>
      <c r="W2" s="111"/>
      <c r="X2" s="111"/>
      <c r="Y2" s="111"/>
      <c r="Z2" s="111"/>
      <c r="AA2" s="111"/>
    </row>
    <row r="3" spans="1:27" s="112" customFormat="1" ht="15.75" x14ac:dyDescent="0.25">
      <c r="A3" s="114" t="s">
        <v>0</v>
      </c>
      <c r="B3" s="115"/>
      <c r="C3" s="115"/>
      <c r="D3" s="115"/>
      <c r="E3" s="116"/>
      <c r="F3" s="116"/>
      <c r="G3" s="116"/>
      <c r="H3" s="116"/>
      <c r="I3" s="116"/>
      <c r="J3" s="116"/>
      <c r="K3" s="116"/>
      <c r="L3" s="116"/>
      <c r="M3" s="116"/>
      <c r="N3" s="116"/>
      <c r="O3" s="116"/>
      <c r="P3" s="116"/>
      <c r="Q3" s="116"/>
      <c r="R3" s="116"/>
      <c r="S3" s="117"/>
      <c r="T3" s="117"/>
      <c r="U3" s="117"/>
      <c r="V3" s="117"/>
      <c r="W3" s="117"/>
      <c r="X3" s="117"/>
      <c r="Y3" s="117"/>
    </row>
    <row r="4" spans="1:27" s="112" customFormat="1" ht="15.75" x14ac:dyDescent="0.25">
      <c r="A4" s="114"/>
      <c r="B4" s="115"/>
      <c r="C4" s="115"/>
      <c r="D4" s="115"/>
      <c r="E4" s="116"/>
      <c r="F4" s="116"/>
      <c r="G4" s="116"/>
      <c r="H4" s="116"/>
      <c r="I4" s="116"/>
      <c r="J4" s="116"/>
      <c r="K4" s="116"/>
      <c r="L4" s="116"/>
      <c r="M4" s="116"/>
      <c r="N4" s="116"/>
      <c r="O4" s="116"/>
      <c r="P4" s="116"/>
      <c r="Q4" s="116"/>
      <c r="R4" s="116"/>
      <c r="S4" s="117"/>
      <c r="T4" s="117"/>
      <c r="U4" s="117"/>
      <c r="V4" s="117"/>
      <c r="W4" s="117"/>
      <c r="X4" s="117"/>
      <c r="Y4" s="117"/>
    </row>
    <row r="5" spans="1:27" s="112" customFormat="1" x14ac:dyDescent="0.25">
      <c r="A5" s="118" t="s">
        <v>1</v>
      </c>
      <c r="B5" s="116"/>
      <c r="C5" s="116"/>
      <c r="D5" s="31"/>
      <c r="E5" s="31"/>
      <c r="F5" s="31"/>
      <c r="G5" s="31"/>
      <c r="H5" s="31"/>
      <c r="I5" s="31"/>
      <c r="J5" s="31"/>
      <c r="K5" s="31"/>
      <c r="L5" s="31"/>
      <c r="M5" s="116"/>
      <c r="N5" s="116"/>
      <c r="O5" s="116"/>
      <c r="P5" s="116"/>
      <c r="Q5" s="116"/>
      <c r="R5" s="116"/>
      <c r="S5" s="117"/>
      <c r="T5" s="117"/>
      <c r="U5" s="117"/>
      <c r="V5" s="117"/>
      <c r="W5" s="117"/>
      <c r="X5" s="117"/>
      <c r="Y5" s="117"/>
    </row>
    <row r="6" spans="1:27" s="112" customFormat="1" x14ac:dyDescent="0.25">
      <c r="A6" s="118"/>
      <c r="B6" s="116"/>
      <c r="C6" s="116"/>
      <c r="D6" s="116"/>
      <c r="E6" s="116"/>
      <c r="F6" s="116"/>
      <c r="G6" s="116"/>
      <c r="H6" s="116"/>
      <c r="I6" s="116"/>
      <c r="J6" s="116"/>
      <c r="K6" s="116"/>
      <c r="L6" s="116"/>
      <c r="M6" s="116"/>
      <c r="N6" s="116"/>
      <c r="O6" s="116"/>
      <c r="P6" s="116"/>
      <c r="Q6" s="116"/>
      <c r="R6" s="116"/>
      <c r="S6" s="117"/>
      <c r="T6" s="117"/>
      <c r="U6" s="117"/>
      <c r="V6" s="32"/>
      <c r="W6" s="117"/>
      <c r="X6" s="117"/>
      <c r="Y6" s="117"/>
    </row>
    <row r="7" spans="1:27" s="112" customFormat="1" ht="15.75" x14ac:dyDescent="0.25">
      <c r="A7" s="119" t="s">
        <v>162</v>
      </c>
      <c r="B7" s="120"/>
      <c r="C7" s="120"/>
      <c r="D7" s="120"/>
      <c r="E7" s="120"/>
      <c r="F7" s="120"/>
      <c r="G7" s="120"/>
      <c r="H7" s="120"/>
      <c r="I7" s="116"/>
      <c r="J7" s="116"/>
      <c r="K7" s="116"/>
      <c r="L7" s="116"/>
      <c r="M7" s="115"/>
      <c r="N7" s="115"/>
      <c r="O7" s="33"/>
      <c r="P7" s="115"/>
      <c r="Q7" s="115"/>
      <c r="R7" s="116"/>
      <c r="S7" s="117"/>
      <c r="T7" s="117"/>
      <c r="U7" s="34"/>
      <c r="V7" s="35"/>
      <c r="W7" s="36"/>
      <c r="X7" s="117"/>
      <c r="Y7" s="117"/>
    </row>
    <row r="8" spans="1:27" ht="15.75" x14ac:dyDescent="0.25">
      <c r="A8" s="119" t="s">
        <v>129</v>
      </c>
      <c r="B8" s="121"/>
      <c r="C8" s="121"/>
      <c r="D8" s="121"/>
      <c r="E8" s="121"/>
      <c r="F8" s="121"/>
      <c r="G8" s="121"/>
      <c r="H8" s="121"/>
      <c r="I8" s="122"/>
      <c r="J8" s="122"/>
      <c r="K8" s="122"/>
      <c r="L8" s="122"/>
      <c r="M8" s="122"/>
      <c r="N8" s="123"/>
      <c r="O8" s="37"/>
      <c r="P8" s="123"/>
      <c r="Q8" s="123"/>
      <c r="R8" s="122"/>
      <c r="S8" s="124"/>
      <c r="T8" s="124"/>
      <c r="U8" s="122"/>
      <c r="V8" s="1"/>
      <c r="W8" s="2"/>
      <c r="X8" s="3"/>
      <c r="Y8" s="124"/>
      <c r="Z8" s="124"/>
    </row>
    <row r="9" spans="1:27" ht="90" thickBot="1" x14ac:dyDescent="0.3">
      <c r="A9" s="126" t="s">
        <v>2</v>
      </c>
      <c r="B9" s="126" t="s">
        <v>3</v>
      </c>
      <c r="C9" s="126" t="s">
        <v>4</v>
      </c>
      <c r="D9" s="126" t="s">
        <v>5</v>
      </c>
      <c r="E9" s="126" t="s">
        <v>6</v>
      </c>
      <c r="F9" s="126" t="s">
        <v>7</v>
      </c>
      <c r="G9" s="127" t="s">
        <v>8</v>
      </c>
      <c r="H9" s="128" t="s">
        <v>130</v>
      </c>
      <c r="I9" s="126" t="s">
        <v>9</v>
      </c>
      <c r="J9" s="126" t="s">
        <v>10</v>
      </c>
      <c r="K9" s="129" t="s">
        <v>131</v>
      </c>
      <c r="L9" s="126" t="s">
        <v>11</v>
      </c>
      <c r="M9" s="66" t="s">
        <v>12</v>
      </c>
      <c r="N9" s="67" t="s">
        <v>13</v>
      </c>
      <c r="O9" s="130" t="s">
        <v>14</v>
      </c>
      <c r="P9" s="130" t="s">
        <v>15</v>
      </c>
      <c r="Q9" s="130" t="s">
        <v>16</v>
      </c>
      <c r="R9" s="131" t="s">
        <v>17</v>
      </c>
      <c r="S9" s="132" t="s">
        <v>18</v>
      </c>
      <c r="T9" s="132" t="s">
        <v>132</v>
      </c>
      <c r="U9" s="133" t="s">
        <v>19</v>
      </c>
      <c r="V9" s="4"/>
      <c r="W9" s="5"/>
      <c r="X9" s="5"/>
      <c r="Y9" s="4"/>
    </row>
    <row r="10" spans="1:27" ht="57.75" customHeight="1" x14ac:dyDescent="0.25">
      <c r="A10" s="134" t="s">
        <v>20</v>
      </c>
      <c r="B10" s="135" t="s">
        <v>21</v>
      </c>
      <c r="C10" s="136" t="s">
        <v>113</v>
      </c>
      <c r="D10" s="137" t="s">
        <v>22</v>
      </c>
      <c r="E10" s="135" t="s">
        <v>133</v>
      </c>
      <c r="F10" s="135" t="s">
        <v>23</v>
      </c>
      <c r="G10" s="138">
        <v>40000</v>
      </c>
      <c r="H10" s="138">
        <v>80000</v>
      </c>
      <c r="I10" s="83"/>
      <c r="J10" s="83"/>
      <c r="K10" s="83"/>
      <c r="L10" s="84"/>
      <c r="M10" s="85"/>
      <c r="N10" s="38">
        <f>L10*M10</f>
        <v>0</v>
      </c>
      <c r="O10" s="38">
        <f>IFERROR(H10/L10,0)</f>
        <v>0</v>
      </c>
      <c r="P10" s="39">
        <f>ROUNDUP(O10,0)</f>
        <v>0</v>
      </c>
      <c r="Q10" s="40">
        <f>M10*G10</f>
        <v>0</v>
      </c>
      <c r="R10" s="139">
        <f>H10*M10</f>
        <v>0</v>
      </c>
      <c r="S10" s="140">
        <f>SUM(R10:R27)</f>
        <v>0</v>
      </c>
      <c r="T10" s="303"/>
      <c r="U10" s="141">
        <v>1</v>
      </c>
      <c r="V10" s="9"/>
      <c r="W10" s="10"/>
      <c r="X10" s="10"/>
      <c r="Y10" s="11"/>
    </row>
    <row r="11" spans="1:27" ht="69.75" customHeight="1" x14ac:dyDescent="0.25">
      <c r="A11" s="142"/>
      <c r="B11" s="143" t="s">
        <v>24</v>
      </c>
      <c r="C11" s="136"/>
      <c r="D11" s="144" t="s">
        <v>25</v>
      </c>
      <c r="E11" s="143" t="s">
        <v>134</v>
      </c>
      <c r="F11" s="143" t="s">
        <v>23</v>
      </c>
      <c r="G11" s="145">
        <v>55000</v>
      </c>
      <c r="H11" s="145">
        <v>110000</v>
      </c>
      <c r="I11" s="86"/>
      <c r="J11" s="86"/>
      <c r="K11" s="86"/>
      <c r="L11" s="87"/>
      <c r="M11" s="88"/>
      <c r="N11" s="6">
        <f>L11*M11</f>
        <v>0</v>
      </c>
      <c r="O11" s="6">
        <f>IFERROR(H11/L11,0)</f>
        <v>0</v>
      </c>
      <c r="P11" s="7">
        <f>ROUNDUP(O11,0)</f>
        <v>0</v>
      </c>
      <c r="Q11" s="8">
        <f>M11*G11</f>
        <v>0</v>
      </c>
      <c r="R11" s="146">
        <f>H11*M11</f>
        <v>0</v>
      </c>
      <c r="S11" s="140"/>
      <c r="T11" s="304"/>
      <c r="U11" s="147">
        <v>1</v>
      </c>
      <c r="V11" s="9"/>
      <c r="W11" s="10"/>
      <c r="X11" s="10"/>
      <c r="Y11" s="11"/>
    </row>
    <row r="12" spans="1:27" ht="73.5" customHeight="1" x14ac:dyDescent="0.25">
      <c r="A12" s="142"/>
      <c r="B12" s="143" t="s">
        <v>26</v>
      </c>
      <c r="C12" s="136"/>
      <c r="D12" s="144" t="s">
        <v>110</v>
      </c>
      <c r="E12" s="143" t="s">
        <v>135</v>
      </c>
      <c r="F12" s="143" t="s">
        <v>23</v>
      </c>
      <c r="G12" s="145">
        <v>5000</v>
      </c>
      <c r="H12" s="145">
        <v>8000</v>
      </c>
      <c r="I12" s="86"/>
      <c r="J12" s="86"/>
      <c r="K12" s="86"/>
      <c r="L12" s="87"/>
      <c r="M12" s="88"/>
      <c r="N12" s="6">
        <f>L12*M12</f>
        <v>0</v>
      </c>
      <c r="O12" s="6">
        <f>IFERROR(H12/L12,0)</f>
        <v>0</v>
      </c>
      <c r="P12" s="7">
        <f t="shared" ref="P12:P35" si="0">ROUNDUP(O12,0)</f>
        <v>0</v>
      </c>
      <c r="Q12" s="8">
        <f>M12*G12</f>
        <v>0</v>
      </c>
      <c r="R12" s="146">
        <f>H12*M12</f>
        <v>0</v>
      </c>
      <c r="S12" s="140"/>
      <c r="T12" s="304"/>
      <c r="U12" s="148">
        <v>1</v>
      </c>
      <c r="V12" s="9"/>
      <c r="W12" s="10"/>
      <c r="X12" s="10"/>
      <c r="Y12" s="11"/>
    </row>
    <row r="13" spans="1:27" ht="81.75" customHeight="1" x14ac:dyDescent="0.25">
      <c r="A13" s="142"/>
      <c r="B13" s="143" t="s">
        <v>27</v>
      </c>
      <c r="C13" s="136"/>
      <c r="D13" s="144" t="s">
        <v>28</v>
      </c>
      <c r="E13" s="143" t="s">
        <v>141</v>
      </c>
      <c r="F13" s="143" t="s">
        <v>23</v>
      </c>
      <c r="G13" s="145">
        <v>5000</v>
      </c>
      <c r="H13" s="145">
        <v>10000</v>
      </c>
      <c r="I13" s="86"/>
      <c r="J13" s="86"/>
      <c r="K13" s="86"/>
      <c r="L13" s="87"/>
      <c r="M13" s="88"/>
      <c r="N13" s="6">
        <f>L13*M13</f>
        <v>0</v>
      </c>
      <c r="O13" s="6">
        <f>IFERROR(H13/L13,0)</f>
        <v>0</v>
      </c>
      <c r="P13" s="7">
        <f t="shared" si="0"/>
        <v>0</v>
      </c>
      <c r="Q13" s="8">
        <f>M13*G13</f>
        <v>0</v>
      </c>
      <c r="R13" s="146">
        <f>H13*M13</f>
        <v>0</v>
      </c>
      <c r="S13" s="140"/>
      <c r="T13" s="304"/>
      <c r="U13" s="147">
        <v>1</v>
      </c>
      <c r="V13" s="9"/>
      <c r="W13" s="12"/>
      <c r="X13" s="10"/>
      <c r="Y13" s="11"/>
    </row>
    <row r="14" spans="1:27" ht="81.75" customHeight="1" x14ac:dyDescent="0.25">
      <c r="A14" s="142"/>
      <c r="B14" s="143" t="s">
        <v>29</v>
      </c>
      <c r="C14" s="136"/>
      <c r="D14" s="144" t="s">
        <v>30</v>
      </c>
      <c r="E14" s="149" t="s">
        <v>136</v>
      </c>
      <c r="F14" s="150" t="s">
        <v>23</v>
      </c>
      <c r="G14" s="151">
        <v>15000</v>
      </c>
      <c r="H14" s="145">
        <v>30000</v>
      </c>
      <c r="I14" s="89"/>
      <c r="J14" s="89"/>
      <c r="K14" s="89"/>
      <c r="L14" s="87"/>
      <c r="M14" s="88"/>
      <c r="N14" s="6">
        <f>L14*M14</f>
        <v>0</v>
      </c>
      <c r="O14" s="6">
        <f>IFERROR(H14/L14,0)</f>
        <v>0</v>
      </c>
      <c r="P14" s="7">
        <f>ROUNDUP(O14,0)</f>
        <v>0</v>
      </c>
      <c r="Q14" s="8">
        <f>M14*G14</f>
        <v>0</v>
      </c>
      <c r="R14" s="146">
        <f>H14*M14</f>
        <v>0</v>
      </c>
      <c r="S14" s="140"/>
      <c r="T14" s="304"/>
      <c r="U14" s="147">
        <v>1</v>
      </c>
      <c r="V14" s="9"/>
      <c r="W14" s="12"/>
      <c r="X14" s="10"/>
      <c r="Y14" s="11"/>
    </row>
    <row r="15" spans="1:27" ht="81.75" customHeight="1" x14ac:dyDescent="0.25">
      <c r="A15" s="142"/>
      <c r="B15" s="143" t="s">
        <v>116</v>
      </c>
      <c r="C15" s="136"/>
      <c r="D15" s="14" t="s">
        <v>32</v>
      </c>
      <c r="E15" s="152" t="s">
        <v>137</v>
      </c>
      <c r="F15" s="149" t="s">
        <v>23</v>
      </c>
      <c r="G15" s="153">
        <v>10000</v>
      </c>
      <c r="H15" s="145">
        <v>15000</v>
      </c>
      <c r="I15" s="89"/>
      <c r="J15" s="90"/>
      <c r="K15" s="90"/>
      <c r="L15" s="87"/>
      <c r="M15" s="88"/>
      <c r="N15" s="6">
        <f>L15*M15</f>
        <v>0</v>
      </c>
      <c r="O15" s="6">
        <f>IFERROR(H15/L15,0)</f>
        <v>0</v>
      </c>
      <c r="P15" s="7">
        <f t="shared" ref="P15:P27" si="1">ROUNDUP(O15,0)</f>
        <v>0</v>
      </c>
      <c r="Q15" s="8">
        <f>M15*G15</f>
        <v>0</v>
      </c>
      <c r="R15" s="146">
        <f>H15*M15</f>
        <v>0</v>
      </c>
      <c r="S15" s="140"/>
      <c r="T15" s="304"/>
      <c r="U15" s="147">
        <v>1</v>
      </c>
      <c r="V15" s="9"/>
      <c r="W15" s="12"/>
      <c r="X15" s="10"/>
      <c r="Y15" s="11"/>
    </row>
    <row r="16" spans="1:27" ht="81.75" customHeight="1" x14ac:dyDescent="0.25">
      <c r="A16" s="142"/>
      <c r="B16" s="143" t="s">
        <v>117</v>
      </c>
      <c r="C16" s="136"/>
      <c r="D16" s="150" t="s">
        <v>35</v>
      </c>
      <c r="E16" s="154" t="s">
        <v>138</v>
      </c>
      <c r="F16" s="150" t="s">
        <v>23</v>
      </c>
      <c r="G16" s="155">
        <v>15000</v>
      </c>
      <c r="H16" s="145">
        <v>25000</v>
      </c>
      <c r="I16" s="89"/>
      <c r="J16" s="89"/>
      <c r="K16" s="89"/>
      <c r="L16" s="87"/>
      <c r="M16" s="88"/>
      <c r="N16" s="6">
        <f>L16*M16</f>
        <v>0</v>
      </c>
      <c r="O16" s="6">
        <f>IFERROR(H16/L16,0)</f>
        <v>0</v>
      </c>
      <c r="P16" s="7">
        <f t="shared" si="1"/>
        <v>0</v>
      </c>
      <c r="Q16" s="8">
        <f>M16*G16</f>
        <v>0</v>
      </c>
      <c r="R16" s="146">
        <f>H16*M16</f>
        <v>0</v>
      </c>
      <c r="S16" s="140"/>
      <c r="T16" s="304"/>
      <c r="U16" s="147">
        <v>1</v>
      </c>
      <c r="V16" s="9"/>
      <c r="W16" s="12"/>
      <c r="X16" s="10"/>
      <c r="Y16" s="11"/>
    </row>
    <row r="17" spans="1:25" ht="81.75" customHeight="1" x14ac:dyDescent="0.25">
      <c r="A17" s="142"/>
      <c r="B17" s="143" t="s">
        <v>118</v>
      </c>
      <c r="C17" s="136"/>
      <c r="D17" s="150" t="s">
        <v>37</v>
      </c>
      <c r="E17" s="149" t="s">
        <v>140</v>
      </c>
      <c r="F17" s="150" t="s">
        <v>23</v>
      </c>
      <c r="G17" s="17">
        <v>1000</v>
      </c>
      <c r="H17" s="145">
        <v>2000</v>
      </c>
      <c r="I17" s="89"/>
      <c r="J17" s="89"/>
      <c r="K17" s="89"/>
      <c r="L17" s="87"/>
      <c r="M17" s="88"/>
      <c r="N17" s="6">
        <f>L17*M17</f>
        <v>0</v>
      </c>
      <c r="O17" s="6">
        <f>IFERROR(H17/L17,0)</f>
        <v>0</v>
      </c>
      <c r="P17" s="7">
        <f t="shared" si="1"/>
        <v>0</v>
      </c>
      <c r="Q17" s="8">
        <f>M17*G17</f>
        <v>0</v>
      </c>
      <c r="R17" s="146">
        <f>H17*M17</f>
        <v>0</v>
      </c>
      <c r="S17" s="140"/>
      <c r="T17" s="304"/>
      <c r="U17" s="147">
        <v>1</v>
      </c>
      <c r="V17" s="9"/>
      <c r="W17" s="12"/>
      <c r="X17" s="10"/>
      <c r="Y17" s="11"/>
    </row>
    <row r="18" spans="1:25" ht="81.75" customHeight="1" x14ac:dyDescent="0.25">
      <c r="A18" s="142"/>
      <c r="B18" s="143" t="s">
        <v>119</v>
      </c>
      <c r="C18" s="136"/>
      <c r="D18" s="150" t="s">
        <v>38</v>
      </c>
      <c r="E18" s="149" t="s">
        <v>139</v>
      </c>
      <c r="F18" s="150" t="s">
        <v>23</v>
      </c>
      <c r="G18" s="17">
        <v>3000</v>
      </c>
      <c r="H18" s="145">
        <v>7000</v>
      </c>
      <c r="I18" s="89"/>
      <c r="J18" s="89"/>
      <c r="K18" s="89"/>
      <c r="L18" s="87"/>
      <c r="M18" s="88"/>
      <c r="N18" s="6">
        <f>L18*M18</f>
        <v>0</v>
      </c>
      <c r="O18" s="6">
        <f>IFERROR(H18/L18,0)</f>
        <v>0</v>
      </c>
      <c r="P18" s="7">
        <f t="shared" si="1"/>
        <v>0</v>
      </c>
      <c r="Q18" s="8">
        <f>M18*G18</f>
        <v>0</v>
      </c>
      <c r="R18" s="146">
        <f>H18*M18</f>
        <v>0</v>
      </c>
      <c r="S18" s="140"/>
      <c r="T18" s="304"/>
      <c r="U18" s="147">
        <v>1</v>
      </c>
      <c r="V18" s="9"/>
      <c r="W18" s="12"/>
      <c r="X18" s="10"/>
      <c r="Y18" s="11"/>
    </row>
    <row r="19" spans="1:25" ht="81.75" customHeight="1" x14ac:dyDescent="0.25">
      <c r="A19" s="142"/>
      <c r="B19" s="143" t="s">
        <v>120</v>
      </c>
      <c r="C19" s="136"/>
      <c r="D19" s="150" t="s">
        <v>46</v>
      </c>
      <c r="E19" s="149" t="s">
        <v>142</v>
      </c>
      <c r="F19" s="150" t="s">
        <v>23</v>
      </c>
      <c r="G19" s="17">
        <v>3000</v>
      </c>
      <c r="H19" s="145">
        <v>6000</v>
      </c>
      <c r="I19" s="89"/>
      <c r="J19" s="89"/>
      <c r="K19" s="89"/>
      <c r="L19" s="87"/>
      <c r="M19" s="88"/>
      <c r="N19" s="6">
        <f>L19*M19</f>
        <v>0</v>
      </c>
      <c r="O19" s="6">
        <f>IFERROR(H19/L19,0)</f>
        <v>0</v>
      </c>
      <c r="P19" s="7">
        <f t="shared" si="1"/>
        <v>0</v>
      </c>
      <c r="Q19" s="8">
        <f>M19*G19</f>
        <v>0</v>
      </c>
      <c r="R19" s="146">
        <f>H19*M19</f>
        <v>0</v>
      </c>
      <c r="S19" s="140"/>
      <c r="T19" s="304"/>
      <c r="U19" s="147">
        <v>1</v>
      </c>
      <c r="V19" s="9"/>
      <c r="W19" s="12"/>
      <c r="X19" s="10"/>
      <c r="Y19" s="11"/>
    </row>
    <row r="20" spans="1:25" ht="81.75" customHeight="1" x14ac:dyDescent="0.25">
      <c r="A20" s="142"/>
      <c r="B20" s="143" t="s">
        <v>121</v>
      </c>
      <c r="C20" s="136"/>
      <c r="D20" s="150" t="s">
        <v>47</v>
      </c>
      <c r="E20" s="149" t="s">
        <v>143</v>
      </c>
      <c r="F20" s="150" t="s">
        <v>23</v>
      </c>
      <c r="G20" s="17">
        <v>100</v>
      </c>
      <c r="H20" s="145">
        <v>200</v>
      </c>
      <c r="I20" s="89"/>
      <c r="J20" s="89"/>
      <c r="K20" s="89"/>
      <c r="L20" s="87"/>
      <c r="M20" s="88"/>
      <c r="N20" s="6">
        <f>L20*M20</f>
        <v>0</v>
      </c>
      <c r="O20" s="6">
        <f>IFERROR(H20/L20,0)</f>
        <v>0</v>
      </c>
      <c r="P20" s="7">
        <f t="shared" si="1"/>
        <v>0</v>
      </c>
      <c r="Q20" s="8">
        <f>M20*G20</f>
        <v>0</v>
      </c>
      <c r="R20" s="146">
        <f>H20*M20</f>
        <v>0</v>
      </c>
      <c r="S20" s="140"/>
      <c r="T20" s="304"/>
      <c r="U20" s="147">
        <v>1</v>
      </c>
      <c r="V20" s="9"/>
      <c r="W20" s="12"/>
      <c r="X20" s="10"/>
      <c r="Y20" s="11"/>
    </row>
    <row r="21" spans="1:25" ht="81.75" customHeight="1" x14ac:dyDescent="0.25">
      <c r="A21" s="142"/>
      <c r="B21" s="143" t="s">
        <v>122</v>
      </c>
      <c r="C21" s="136"/>
      <c r="D21" s="150" t="s">
        <v>53</v>
      </c>
      <c r="E21" s="149" t="s">
        <v>111</v>
      </c>
      <c r="F21" s="150" t="s">
        <v>23</v>
      </c>
      <c r="G21" s="155">
        <v>10000</v>
      </c>
      <c r="H21" s="145">
        <v>20000</v>
      </c>
      <c r="I21" s="89"/>
      <c r="J21" s="89"/>
      <c r="K21" s="89"/>
      <c r="L21" s="87"/>
      <c r="M21" s="88"/>
      <c r="N21" s="6">
        <f>L21*M21</f>
        <v>0</v>
      </c>
      <c r="O21" s="6">
        <f>IFERROR(H21/L21,0)</f>
        <v>0</v>
      </c>
      <c r="P21" s="7">
        <f t="shared" si="1"/>
        <v>0</v>
      </c>
      <c r="Q21" s="8">
        <f>M21*G21</f>
        <v>0</v>
      </c>
      <c r="R21" s="146">
        <f>H21*M21</f>
        <v>0</v>
      </c>
      <c r="S21" s="140"/>
      <c r="T21" s="304"/>
      <c r="U21" s="147">
        <v>1</v>
      </c>
      <c r="V21" s="9"/>
      <c r="W21" s="12"/>
      <c r="X21" s="10"/>
      <c r="Y21" s="11"/>
    </row>
    <row r="22" spans="1:25" ht="81.75" customHeight="1" x14ac:dyDescent="0.25">
      <c r="A22" s="142"/>
      <c r="B22" s="156" t="s">
        <v>123</v>
      </c>
      <c r="C22" s="136"/>
      <c r="D22" s="157" t="s">
        <v>53</v>
      </c>
      <c r="E22" s="149" t="s">
        <v>112</v>
      </c>
      <c r="F22" s="157" t="s">
        <v>23</v>
      </c>
      <c r="G22" s="158">
        <v>10000</v>
      </c>
      <c r="H22" s="145">
        <v>20000</v>
      </c>
      <c r="I22" s="90"/>
      <c r="J22" s="90"/>
      <c r="K22" s="90"/>
      <c r="L22" s="91"/>
      <c r="M22" s="92"/>
      <c r="N22" s="19">
        <f>L22*M22</f>
        <v>0</v>
      </c>
      <c r="O22" s="19">
        <f>IFERROR(H22/L22,0)</f>
        <v>0</v>
      </c>
      <c r="P22" s="20">
        <f t="shared" si="1"/>
        <v>0</v>
      </c>
      <c r="Q22" s="8">
        <f>M22*G22</f>
        <v>0</v>
      </c>
      <c r="R22" s="146">
        <f>H22*M22</f>
        <v>0</v>
      </c>
      <c r="S22" s="140"/>
      <c r="T22" s="304"/>
      <c r="U22" s="147">
        <v>1</v>
      </c>
      <c r="V22" s="9"/>
      <c r="W22" s="12"/>
      <c r="X22" s="10"/>
      <c r="Y22" s="11"/>
    </row>
    <row r="23" spans="1:25" ht="81.75" customHeight="1" x14ac:dyDescent="0.25">
      <c r="A23" s="142"/>
      <c r="B23" s="143" t="s">
        <v>124</v>
      </c>
      <c r="C23" s="136"/>
      <c r="D23" s="150" t="s">
        <v>54</v>
      </c>
      <c r="E23" s="149" t="s">
        <v>106</v>
      </c>
      <c r="F23" s="150" t="s">
        <v>23</v>
      </c>
      <c r="G23" s="21">
        <v>15000</v>
      </c>
      <c r="H23" s="145">
        <v>30000</v>
      </c>
      <c r="I23" s="89"/>
      <c r="J23" s="89"/>
      <c r="K23" s="89"/>
      <c r="L23" s="87"/>
      <c r="M23" s="88"/>
      <c r="N23" s="6">
        <f>L23*M23</f>
        <v>0</v>
      </c>
      <c r="O23" s="6">
        <f>IFERROR(H23/L23,0)</f>
        <v>0</v>
      </c>
      <c r="P23" s="7">
        <f t="shared" si="1"/>
        <v>0</v>
      </c>
      <c r="Q23" s="8">
        <f>M23*G23</f>
        <v>0</v>
      </c>
      <c r="R23" s="146">
        <f>H23*M23</f>
        <v>0</v>
      </c>
      <c r="S23" s="140"/>
      <c r="T23" s="304"/>
      <c r="U23" s="147">
        <v>1</v>
      </c>
      <c r="V23" s="9"/>
      <c r="W23" s="12"/>
      <c r="X23" s="10"/>
      <c r="Y23" s="11"/>
    </row>
    <row r="24" spans="1:25" ht="81.75" customHeight="1" x14ac:dyDescent="0.25">
      <c r="A24" s="142"/>
      <c r="B24" s="143" t="s">
        <v>125</v>
      </c>
      <c r="C24" s="136"/>
      <c r="D24" s="22" t="s">
        <v>55</v>
      </c>
      <c r="E24" s="149" t="s">
        <v>107</v>
      </c>
      <c r="F24" s="150" t="s">
        <v>23</v>
      </c>
      <c r="G24" s="21">
        <v>5000</v>
      </c>
      <c r="H24" s="145">
        <v>10000</v>
      </c>
      <c r="I24" s="89"/>
      <c r="J24" s="89"/>
      <c r="K24" s="89"/>
      <c r="L24" s="87"/>
      <c r="M24" s="88"/>
      <c r="N24" s="6">
        <f>L24*M24</f>
        <v>0</v>
      </c>
      <c r="O24" s="6">
        <f>IFERROR(H24/L24,0)</f>
        <v>0</v>
      </c>
      <c r="P24" s="7">
        <f t="shared" si="1"/>
        <v>0</v>
      </c>
      <c r="Q24" s="8">
        <f>M24*G24</f>
        <v>0</v>
      </c>
      <c r="R24" s="146">
        <f>H24*M24</f>
        <v>0</v>
      </c>
      <c r="S24" s="140"/>
      <c r="T24" s="304"/>
      <c r="U24" s="147">
        <v>1</v>
      </c>
      <c r="V24" s="9"/>
      <c r="W24" s="12"/>
      <c r="X24" s="10"/>
      <c r="Y24" s="11"/>
    </row>
    <row r="25" spans="1:25" ht="81.75" customHeight="1" x14ac:dyDescent="0.25">
      <c r="A25" s="142"/>
      <c r="B25" s="143" t="s">
        <v>126</v>
      </c>
      <c r="C25" s="136"/>
      <c r="D25" s="159" t="s">
        <v>56</v>
      </c>
      <c r="E25" s="149" t="s">
        <v>144</v>
      </c>
      <c r="F25" s="150" t="s">
        <v>23</v>
      </c>
      <c r="G25" s="155">
        <v>11000</v>
      </c>
      <c r="H25" s="145">
        <v>22000</v>
      </c>
      <c r="I25" s="89"/>
      <c r="J25" s="89"/>
      <c r="K25" s="89"/>
      <c r="L25" s="87"/>
      <c r="M25" s="88"/>
      <c r="N25" s="6">
        <f>L25*M25</f>
        <v>0</v>
      </c>
      <c r="O25" s="6">
        <f>IFERROR(H25/L25,0)</f>
        <v>0</v>
      </c>
      <c r="P25" s="7">
        <f t="shared" si="1"/>
        <v>0</v>
      </c>
      <c r="Q25" s="8">
        <f>M25*G25</f>
        <v>0</v>
      </c>
      <c r="R25" s="146">
        <f>H25*M25</f>
        <v>0</v>
      </c>
      <c r="S25" s="140"/>
      <c r="T25" s="304"/>
      <c r="U25" s="147">
        <v>1</v>
      </c>
      <c r="V25" s="9"/>
      <c r="W25" s="12"/>
      <c r="X25" s="10"/>
      <c r="Y25" s="11"/>
    </row>
    <row r="26" spans="1:25" ht="81.75" customHeight="1" x14ac:dyDescent="0.25">
      <c r="A26" s="142"/>
      <c r="B26" s="143" t="s">
        <v>149</v>
      </c>
      <c r="C26" s="136"/>
      <c r="D26" s="144" t="s">
        <v>57</v>
      </c>
      <c r="E26" s="149" t="s">
        <v>145</v>
      </c>
      <c r="F26" s="150" t="s">
        <v>23</v>
      </c>
      <c r="G26" s="17">
        <v>1400</v>
      </c>
      <c r="H26" s="145">
        <v>2500</v>
      </c>
      <c r="I26" s="89"/>
      <c r="J26" s="89"/>
      <c r="K26" s="89"/>
      <c r="L26" s="87"/>
      <c r="M26" s="88"/>
      <c r="N26" s="6">
        <f>L26*M26</f>
        <v>0</v>
      </c>
      <c r="O26" s="6">
        <f>IFERROR(H26/L26,0)</f>
        <v>0</v>
      </c>
      <c r="P26" s="7">
        <f t="shared" si="1"/>
        <v>0</v>
      </c>
      <c r="Q26" s="8">
        <f>M26*G26</f>
        <v>0</v>
      </c>
      <c r="R26" s="146">
        <f>H26*M26</f>
        <v>0</v>
      </c>
      <c r="S26" s="140"/>
      <c r="T26" s="304"/>
      <c r="U26" s="147">
        <v>1</v>
      </c>
      <c r="V26" s="9"/>
      <c r="W26" s="12"/>
      <c r="X26" s="10"/>
      <c r="Y26" s="11"/>
    </row>
    <row r="27" spans="1:25" ht="81.75" customHeight="1" thickBot="1" x14ac:dyDescent="0.3">
      <c r="A27" s="160"/>
      <c r="B27" s="161" t="s">
        <v>150</v>
      </c>
      <c r="C27" s="162"/>
      <c r="D27" s="163" t="s">
        <v>58</v>
      </c>
      <c r="E27" s="164" t="s">
        <v>146</v>
      </c>
      <c r="F27" s="165" t="s">
        <v>23</v>
      </c>
      <c r="G27" s="41">
        <v>1400</v>
      </c>
      <c r="H27" s="166">
        <v>2500</v>
      </c>
      <c r="I27" s="93"/>
      <c r="J27" s="93"/>
      <c r="K27" s="93"/>
      <c r="L27" s="94"/>
      <c r="M27" s="95"/>
      <c r="N27" s="42">
        <f>L27*M27</f>
        <v>0</v>
      </c>
      <c r="O27" s="42">
        <f>IFERROR(H27/L27,0)</f>
        <v>0</v>
      </c>
      <c r="P27" s="43">
        <f t="shared" si="1"/>
        <v>0</v>
      </c>
      <c r="Q27" s="44">
        <f>M27*G27</f>
        <v>0</v>
      </c>
      <c r="R27" s="167">
        <f>H27*M27</f>
        <v>0</v>
      </c>
      <c r="S27" s="168"/>
      <c r="T27" s="305"/>
      <c r="U27" s="169">
        <v>1</v>
      </c>
      <c r="V27" s="9"/>
      <c r="W27" s="12"/>
      <c r="X27" s="10"/>
      <c r="Y27" s="11"/>
    </row>
    <row r="28" spans="1:25" ht="15.75" thickBot="1" x14ac:dyDescent="0.3">
      <c r="A28" s="170"/>
      <c r="B28" s="171"/>
      <c r="C28" s="170"/>
      <c r="D28" s="170"/>
      <c r="E28" s="172"/>
      <c r="F28" s="173"/>
      <c r="G28" s="45"/>
      <c r="H28" s="174"/>
      <c r="I28" s="175"/>
      <c r="J28" s="176"/>
      <c r="K28" s="176"/>
      <c r="L28" s="177"/>
      <c r="M28" s="178"/>
      <c r="N28" s="46"/>
      <c r="O28" s="46"/>
      <c r="P28" s="47"/>
      <c r="Q28" s="48"/>
      <c r="R28" s="179"/>
      <c r="S28" s="180"/>
      <c r="T28" s="312"/>
      <c r="U28" s="181"/>
      <c r="V28" s="9"/>
      <c r="W28" s="12"/>
      <c r="X28" s="10"/>
      <c r="Y28" s="11"/>
    </row>
    <row r="29" spans="1:25" ht="135.75" customHeight="1" x14ac:dyDescent="0.25">
      <c r="A29" s="182" t="s">
        <v>31</v>
      </c>
      <c r="B29" s="49" t="s">
        <v>114</v>
      </c>
      <c r="C29" s="183" t="s">
        <v>40</v>
      </c>
      <c r="D29" s="184" t="s">
        <v>41</v>
      </c>
      <c r="E29" s="184" t="s">
        <v>42</v>
      </c>
      <c r="F29" s="184" t="s">
        <v>43</v>
      </c>
      <c r="G29" s="185">
        <v>5000</v>
      </c>
      <c r="H29" s="186">
        <v>8000</v>
      </c>
      <c r="I29" s="96"/>
      <c r="J29" s="97"/>
      <c r="K29" s="98"/>
      <c r="L29" s="99"/>
      <c r="M29" s="100"/>
      <c r="N29" s="50">
        <f>L29*M29</f>
        <v>0</v>
      </c>
      <c r="O29" s="50">
        <f>IFERROR(H29/L29,0)</f>
        <v>0</v>
      </c>
      <c r="P29" s="51">
        <f t="shared" si="0"/>
        <v>0</v>
      </c>
      <c r="Q29" s="52">
        <f>M29*G29</f>
        <v>0</v>
      </c>
      <c r="R29" s="187">
        <f>H29*M29</f>
        <v>0</v>
      </c>
      <c r="S29" s="188">
        <f>SUM(R29:R30)</f>
        <v>0</v>
      </c>
      <c r="T29" s="306"/>
      <c r="U29" s="189">
        <v>1</v>
      </c>
      <c r="V29" s="190"/>
      <c r="W29" s="13"/>
      <c r="X29" s="13"/>
      <c r="Y29" s="11"/>
    </row>
    <row r="30" spans="1:25" ht="151.5" customHeight="1" thickBot="1" x14ac:dyDescent="0.3">
      <c r="A30" s="191"/>
      <c r="B30" s="53" t="s">
        <v>115</v>
      </c>
      <c r="C30" s="192"/>
      <c r="D30" s="193" t="s">
        <v>44</v>
      </c>
      <c r="E30" s="193" t="s">
        <v>45</v>
      </c>
      <c r="F30" s="193" t="s">
        <v>43</v>
      </c>
      <c r="G30" s="194">
        <v>600</v>
      </c>
      <c r="H30" s="195">
        <v>1200</v>
      </c>
      <c r="I30" s="93"/>
      <c r="J30" s="101"/>
      <c r="K30" s="101"/>
      <c r="L30" s="94"/>
      <c r="M30" s="95"/>
      <c r="N30" s="54">
        <f>L30*M30</f>
        <v>0</v>
      </c>
      <c r="O30" s="54">
        <f>IFERROR(H30/L30,0)</f>
        <v>0</v>
      </c>
      <c r="P30" s="55">
        <f t="shared" si="0"/>
        <v>0</v>
      </c>
      <c r="Q30" s="56">
        <f>M30*G30</f>
        <v>0</v>
      </c>
      <c r="R30" s="167">
        <f>H30*M30</f>
        <v>0</v>
      </c>
      <c r="S30" s="196"/>
      <c r="T30" s="307"/>
      <c r="U30" s="169">
        <v>1</v>
      </c>
      <c r="V30" s="197"/>
      <c r="W30" s="13"/>
      <c r="X30" s="16"/>
      <c r="Y30" s="11"/>
    </row>
    <row r="31" spans="1:25" s="207" customFormat="1" ht="15.75" thickBot="1" x14ac:dyDescent="0.3">
      <c r="A31" s="198"/>
      <c r="B31" s="57"/>
      <c r="C31" s="199"/>
      <c r="D31" s="199"/>
      <c r="E31" s="199"/>
      <c r="F31" s="199"/>
      <c r="G31" s="200"/>
      <c r="H31" s="201"/>
      <c r="I31" s="175"/>
      <c r="J31" s="202"/>
      <c r="K31" s="202"/>
      <c r="L31" s="177"/>
      <c r="M31" s="178"/>
      <c r="N31" s="46"/>
      <c r="O31" s="46"/>
      <c r="P31" s="47"/>
      <c r="Q31" s="48"/>
      <c r="R31" s="203"/>
      <c r="S31" s="204"/>
      <c r="T31" s="204"/>
      <c r="U31" s="205"/>
      <c r="V31" s="206"/>
      <c r="W31" s="13"/>
      <c r="X31" s="16"/>
      <c r="Y31" s="11"/>
    </row>
    <row r="32" spans="1:25" ht="76.5" customHeight="1" x14ac:dyDescent="0.25">
      <c r="A32" s="208" t="s">
        <v>33</v>
      </c>
      <c r="B32" s="209" t="s">
        <v>34</v>
      </c>
      <c r="C32" s="210" t="s">
        <v>48</v>
      </c>
      <c r="D32" s="211" t="s">
        <v>49</v>
      </c>
      <c r="E32" s="212" t="s">
        <v>147</v>
      </c>
      <c r="F32" s="211" t="s">
        <v>23</v>
      </c>
      <c r="G32" s="213">
        <v>1000</v>
      </c>
      <c r="H32" s="214">
        <f t="shared" ref="H32" si="2">G32*2</f>
        <v>2000</v>
      </c>
      <c r="I32" s="96"/>
      <c r="J32" s="96"/>
      <c r="K32" s="96"/>
      <c r="L32" s="102"/>
      <c r="M32" s="100"/>
      <c r="N32" s="58">
        <f>L32*M32</f>
        <v>0</v>
      </c>
      <c r="O32" s="58">
        <f>IFERROR(H32/L32,0)</f>
        <v>0</v>
      </c>
      <c r="P32" s="59">
        <f t="shared" si="0"/>
        <v>0</v>
      </c>
      <c r="Q32" s="60">
        <f>M32*G32</f>
        <v>0</v>
      </c>
      <c r="R32" s="187">
        <f>H32*M32</f>
        <v>0</v>
      </c>
      <c r="S32" s="215">
        <f>SUM(R32:R33)</f>
        <v>0</v>
      </c>
      <c r="T32" s="308"/>
      <c r="U32" s="216">
        <v>1</v>
      </c>
      <c r="V32" s="197"/>
      <c r="W32" s="15"/>
      <c r="X32" s="18"/>
      <c r="Y32" s="11"/>
    </row>
    <row r="33" spans="1:25" ht="60.75" customHeight="1" thickBot="1" x14ac:dyDescent="0.3">
      <c r="A33" s="162"/>
      <c r="B33" s="53" t="s">
        <v>36</v>
      </c>
      <c r="C33" s="217"/>
      <c r="D33" s="165" t="s">
        <v>50</v>
      </c>
      <c r="E33" s="164" t="s">
        <v>51</v>
      </c>
      <c r="F33" s="165" t="s">
        <v>52</v>
      </c>
      <c r="G33" s="218">
        <v>50</v>
      </c>
      <c r="H33" s="166">
        <v>100</v>
      </c>
      <c r="I33" s="93"/>
      <c r="J33" s="93"/>
      <c r="K33" s="93"/>
      <c r="L33" s="94"/>
      <c r="M33" s="95"/>
      <c r="N33" s="42">
        <f>L33*M33</f>
        <v>0</v>
      </c>
      <c r="O33" s="42">
        <f>IFERROR(H33/L33,0)</f>
        <v>0</v>
      </c>
      <c r="P33" s="43">
        <f t="shared" si="0"/>
        <v>0</v>
      </c>
      <c r="Q33" s="44">
        <f>M33*G33</f>
        <v>0</v>
      </c>
      <c r="R33" s="167">
        <f>H33*M33</f>
        <v>0</v>
      </c>
      <c r="S33" s="219"/>
      <c r="T33" s="309"/>
      <c r="U33" s="220">
        <v>1</v>
      </c>
      <c r="V33" s="221"/>
      <c r="W33" s="18"/>
      <c r="X33" s="18"/>
      <c r="Y33" s="11"/>
    </row>
    <row r="34" spans="1:25" s="207" customFormat="1" ht="15.75" thickBot="1" x14ac:dyDescent="0.3">
      <c r="A34" s="222"/>
      <c r="B34" s="57"/>
      <c r="C34" s="223"/>
      <c r="D34" s="223"/>
      <c r="E34" s="199"/>
      <c r="F34" s="223"/>
      <c r="G34" s="224"/>
      <c r="H34" s="225"/>
      <c r="I34" s="175"/>
      <c r="J34" s="175"/>
      <c r="K34" s="175"/>
      <c r="L34" s="177"/>
      <c r="M34" s="178"/>
      <c r="N34" s="46"/>
      <c r="O34" s="46"/>
      <c r="P34" s="47"/>
      <c r="Q34" s="48"/>
      <c r="R34" s="203"/>
      <c r="S34" s="226"/>
      <c r="T34" s="226"/>
      <c r="U34" s="227"/>
      <c r="V34" s="228"/>
      <c r="W34" s="18"/>
      <c r="X34" s="18"/>
      <c r="Y34" s="11"/>
    </row>
    <row r="35" spans="1:25" ht="101.25" customHeight="1" thickBot="1" x14ac:dyDescent="0.3">
      <c r="A35" s="173" t="s">
        <v>39</v>
      </c>
      <c r="B35" s="229" t="s">
        <v>39</v>
      </c>
      <c r="C35" s="61" t="s">
        <v>108</v>
      </c>
      <c r="D35" s="62" t="s">
        <v>109</v>
      </c>
      <c r="E35" s="172" t="s">
        <v>148</v>
      </c>
      <c r="F35" s="173" t="s">
        <v>23</v>
      </c>
      <c r="G35" s="230">
        <v>100</v>
      </c>
      <c r="H35" s="231">
        <v>250</v>
      </c>
      <c r="I35" s="103"/>
      <c r="J35" s="103"/>
      <c r="K35" s="103"/>
      <c r="L35" s="104"/>
      <c r="M35" s="105"/>
      <c r="N35" s="63">
        <f>L35*M35</f>
        <v>0</v>
      </c>
      <c r="O35" s="63">
        <f>IFERROR(H35/L35,0)</f>
        <v>0</v>
      </c>
      <c r="P35" s="64">
        <f t="shared" si="0"/>
        <v>0</v>
      </c>
      <c r="Q35" s="65">
        <f>M35*G35</f>
        <v>0</v>
      </c>
      <c r="R35" s="179">
        <f>H35*M35</f>
        <v>0</v>
      </c>
      <c r="S35" s="232">
        <f>SUM(R35:R35)</f>
        <v>0</v>
      </c>
      <c r="T35" s="310"/>
      <c r="U35" s="181">
        <v>1</v>
      </c>
      <c r="V35" s="23"/>
      <c r="W35" s="16"/>
      <c r="X35" s="23"/>
      <c r="Y35" s="11"/>
    </row>
    <row r="36" spans="1:25" ht="18.75" x14ac:dyDescent="0.3">
      <c r="A36" s="233" t="s">
        <v>59</v>
      </c>
      <c r="B36" s="233"/>
      <c r="C36" s="233"/>
      <c r="D36" s="234"/>
      <c r="E36" s="235"/>
      <c r="F36" s="235"/>
      <c r="G36" s="236"/>
      <c r="H36" s="236"/>
      <c r="I36" s="197"/>
      <c r="J36" s="197"/>
      <c r="K36" s="197"/>
      <c r="L36" s="237" t="s">
        <v>161</v>
      </c>
      <c r="M36" s="237"/>
      <c r="N36" s="237"/>
      <c r="O36" s="237"/>
      <c r="P36" s="237"/>
      <c r="Q36" s="237"/>
      <c r="R36" s="237"/>
      <c r="S36" s="238">
        <f>SUM(S10:S35)</f>
        <v>0</v>
      </c>
      <c r="T36" s="239"/>
      <c r="U36" s="240"/>
      <c r="V36" s="190"/>
      <c r="W36" s="190"/>
      <c r="X36" s="197"/>
      <c r="Y36" s="24"/>
    </row>
    <row r="37" spans="1:25" ht="15.75" x14ac:dyDescent="0.25">
      <c r="A37" s="241" t="s">
        <v>60</v>
      </c>
      <c r="B37" s="241"/>
      <c r="C37" s="242"/>
      <c r="D37" s="241"/>
      <c r="E37" s="241"/>
      <c r="F37" s="241"/>
      <c r="G37" s="241"/>
      <c r="H37" s="241"/>
      <c r="I37" s="241"/>
      <c r="J37" s="243"/>
      <c r="K37" s="243"/>
      <c r="L37" s="244"/>
      <c r="M37" s="241"/>
      <c r="N37" s="241"/>
      <c r="O37" s="241"/>
      <c r="P37" s="241"/>
      <c r="Q37" s="241"/>
      <c r="R37" s="241"/>
      <c r="S37" s="245"/>
      <c r="T37" s="245"/>
      <c r="U37" s="241"/>
      <c r="V37" s="241"/>
      <c r="W37" s="241"/>
      <c r="X37" s="241"/>
      <c r="Y37" s="241"/>
    </row>
    <row r="38" spans="1:25" ht="15.75" x14ac:dyDescent="0.25">
      <c r="A38" s="241" t="s">
        <v>61</v>
      </c>
      <c r="B38" s="241"/>
      <c r="C38" s="242"/>
      <c r="D38" s="241"/>
      <c r="E38" s="241"/>
      <c r="F38" s="241"/>
      <c r="G38" s="241"/>
      <c r="H38" s="241"/>
      <c r="I38" s="241"/>
      <c r="J38" s="244"/>
      <c r="K38" s="244"/>
      <c r="L38" s="239"/>
      <c r="M38" s="241"/>
      <c r="N38" s="241"/>
      <c r="O38" s="241"/>
      <c r="P38" s="241"/>
      <c r="Q38" s="245"/>
      <c r="R38" s="241"/>
      <c r="S38" s="241"/>
      <c r="T38" s="241"/>
      <c r="U38" s="241"/>
      <c r="V38" s="241"/>
      <c r="W38" s="241"/>
      <c r="X38" s="241"/>
      <c r="Y38" s="241"/>
    </row>
    <row r="39" spans="1:25" ht="15.75" x14ac:dyDescent="0.25">
      <c r="A39" s="246" t="s">
        <v>62</v>
      </c>
      <c r="B39" s="246"/>
      <c r="C39" s="246"/>
      <c r="D39" s="246"/>
      <c r="E39" s="241"/>
      <c r="F39" s="241"/>
      <c r="G39" s="247"/>
      <c r="H39" s="247"/>
      <c r="I39" s="241"/>
      <c r="J39" s="241"/>
      <c r="K39" s="241"/>
      <c r="L39" s="248"/>
      <c r="M39" s="241"/>
      <c r="N39" s="25"/>
      <c r="O39" s="25"/>
      <c r="P39" s="25"/>
      <c r="Q39" s="25"/>
      <c r="R39" s="249"/>
      <c r="S39" s="241"/>
      <c r="T39" s="241"/>
      <c r="U39" s="250"/>
      <c r="V39" s="241"/>
      <c r="W39" s="241"/>
      <c r="X39" s="241"/>
      <c r="Y39" s="26"/>
    </row>
    <row r="40" spans="1:25" ht="15.75" x14ac:dyDescent="0.25">
      <c r="A40" s="251" t="s">
        <v>103</v>
      </c>
      <c r="B40" s="241"/>
      <c r="C40" s="241"/>
      <c r="D40" s="241"/>
      <c r="E40" s="241"/>
      <c r="F40" s="241"/>
      <c r="G40" s="247"/>
      <c r="H40" s="247"/>
      <c r="I40" s="241"/>
      <c r="J40" s="241"/>
      <c r="K40" s="241"/>
      <c r="L40" s="248"/>
      <c r="M40" s="241"/>
      <c r="N40" s="25"/>
      <c r="O40" s="25"/>
      <c r="P40" s="25"/>
      <c r="Q40" s="25"/>
      <c r="R40" s="249"/>
      <c r="S40" s="241"/>
      <c r="T40" s="241"/>
      <c r="U40" s="250"/>
      <c r="V40" s="241"/>
      <c r="W40" s="241"/>
      <c r="X40" s="241"/>
      <c r="Y40" s="27"/>
    </row>
    <row r="41" spans="1:25" ht="15.75" x14ac:dyDescent="0.25">
      <c r="A41" s="241" t="s">
        <v>63</v>
      </c>
      <c r="B41" s="241"/>
      <c r="C41" s="241"/>
      <c r="D41" s="241"/>
      <c r="E41" s="241"/>
      <c r="F41" s="241"/>
      <c r="G41" s="247"/>
      <c r="H41" s="247"/>
      <c r="I41" s="241"/>
      <c r="J41" s="241"/>
      <c r="K41" s="241"/>
      <c r="L41" s="248"/>
      <c r="M41" s="241"/>
      <c r="N41" s="25"/>
      <c r="O41" s="25"/>
      <c r="P41" s="25"/>
      <c r="Q41" s="25"/>
      <c r="R41" s="249"/>
      <c r="S41" s="241"/>
      <c r="T41" s="241"/>
      <c r="U41" s="250"/>
      <c r="V41" s="241"/>
      <c r="W41" s="241"/>
      <c r="X41" s="241"/>
      <c r="Y41" s="28"/>
    </row>
    <row r="42" spans="1:25" ht="15.75" x14ac:dyDescent="0.25">
      <c r="A42" s="241" t="s">
        <v>64</v>
      </c>
      <c r="B42" s="241"/>
      <c r="C42" s="241"/>
      <c r="D42" s="241"/>
      <c r="E42" s="241"/>
      <c r="F42" s="241"/>
      <c r="G42" s="247"/>
      <c r="H42" s="247"/>
      <c r="I42" s="241"/>
      <c r="J42" s="241"/>
      <c r="K42" s="241"/>
      <c r="L42" s="248"/>
      <c r="M42" s="241"/>
      <c r="N42" s="25"/>
      <c r="O42" s="25"/>
      <c r="P42" s="25"/>
      <c r="Q42" s="25"/>
      <c r="R42" s="249"/>
      <c r="S42" s="241"/>
      <c r="T42" s="241"/>
      <c r="U42" s="250"/>
      <c r="V42" s="241"/>
      <c r="W42" s="241"/>
      <c r="X42" s="241"/>
      <c r="Y42" s="28"/>
    </row>
    <row r="43" spans="1:25" ht="15.75" x14ac:dyDescent="0.25">
      <c r="A43" s="241" t="s">
        <v>151</v>
      </c>
      <c r="B43" s="241"/>
      <c r="C43" s="241"/>
      <c r="D43" s="241"/>
      <c r="E43" s="241"/>
      <c r="F43" s="241"/>
      <c r="G43" s="247"/>
      <c r="H43" s="247"/>
      <c r="I43" s="241"/>
      <c r="J43" s="241"/>
      <c r="K43" s="241"/>
      <c r="L43" s="248"/>
      <c r="M43" s="241"/>
      <c r="N43" s="25"/>
      <c r="O43" s="25"/>
      <c r="P43" s="25"/>
      <c r="Q43" s="25"/>
      <c r="R43" s="249"/>
      <c r="S43" s="241"/>
      <c r="T43" s="241"/>
      <c r="U43" s="250"/>
      <c r="V43" s="241"/>
      <c r="W43" s="241"/>
      <c r="X43" s="241"/>
      <c r="Y43" s="28"/>
    </row>
    <row r="44" spans="1:25" ht="15.75" x14ac:dyDescent="0.25">
      <c r="A44" s="241" t="s">
        <v>65</v>
      </c>
      <c r="B44" s="241"/>
      <c r="C44" s="241"/>
      <c r="D44" s="241"/>
      <c r="E44" s="241"/>
      <c r="F44" s="241"/>
      <c r="G44" s="247"/>
      <c r="H44" s="247"/>
      <c r="I44" s="241"/>
      <c r="J44" s="241"/>
      <c r="K44" s="241"/>
      <c r="L44" s="248"/>
      <c r="M44" s="241"/>
      <c r="N44" s="25"/>
      <c r="O44" s="25"/>
      <c r="P44" s="25"/>
      <c r="Q44" s="25"/>
      <c r="R44" s="249"/>
      <c r="S44" s="241"/>
      <c r="T44" s="241"/>
      <c r="U44" s="250"/>
      <c r="V44" s="241"/>
      <c r="W44" s="241"/>
      <c r="X44" s="241"/>
      <c r="Y44" s="28"/>
    </row>
    <row r="45" spans="1:25" ht="15.75" x14ac:dyDescent="0.25">
      <c r="A45" s="241" t="s">
        <v>66</v>
      </c>
      <c r="B45" s="241"/>
      <c r="C45" s="241"/>
      <c r="D45" s="241"/>
      <c r="E45" s="241"/>
      <c r="F45" s="241"/>
      <c r="G45" s="247"/>
      <c r="H45" s="247"/>
      <c r="I45" s="241"/>
      <c r="J45" s="241"/>
      <c r="K45" s="241"/>
      <c r="L45" s="248"/>
      <c r="M45" s="241"/>
      <c r="N45" s="25"/>
      <c r="O45" s="25"/>
      <c r="P45" s="25"/>
      <c r="Q45" s="25"/>
      <c r="R45" s="249"/>
      <c r="S45" s="241"/>
      <c r="T45" s="241"/>
      <c r="U45" s="250"/>
      <c r="V45" s="241"/>
      <c r="W45" s="241"/>
      <c r="X45" s="241"/>
      <c r="Y45" s="28"/>
    </row>
    <row r="46" spans="1:25" ht="15.75" x14ac:dyDescent="0.25">
      <c r="A46" s="241"/>
      <c r="B46" s="241"/>
      <c r="C46" s="241"/>
      <c r="D46" s="241"/>
      <c r="E46" s="241"/>
      <c r="F46" s="241"/>
      <c r="G46" s="247"/>
      <c r="H46" s="247"/>
      <c r="I46" s="241"/>
      <c r="J46" s="241"/>
      <c r="K46" s="241"/>
      <c r="L46" s="248"/>
      <c r="M46" s="241"/>
      <c r="N46" s="25"/>
      <c r="O46" s="25"/>
      <c r="P46" s="25"/>
      <c r="Q46" s="25"/>
      <c r="R46" s="249"/>
      <c r="S46" s="241"/>
      <c r="T46" s="241"/>
      <c r="U46" s="250"/>
      <c r="V46" s="241"/>
      <c r="W46" s="241"/>
      <c r="X46" s="241"/>
      <c r="Y46" s="28"/>
    </row>
    <row r="47" spans="1:25" ht="15.75" x14ac:dyDescent="0.25">
      <c r="A47" s="252" t="s">
        <v>67</v>
      </c>
      <c r="B47" s="253"/>
      <c r="C47" s="253"/>
      <c r="D47" s="253"/>
      <c r="E47" s="244"/>
      <c r="F47" s="244"/>
      <c r="G47" s="241"/>
      <c r="H47" s="254"/>
      <c r="I47" s="254"/>
      <c r="J47" s="254"/>
      <c r="K47" s="254"/>
      <c r="L47" s="254"/>
      <c r="M47" s="254"/>
      <c r="N47" s="254"/>
      <c r="O47" s="254"/>
      <c r="P47" s="254"/>
      <c r="Q47" s="254"/>
      <c r="R47" s="254"/>
      <c r="S47" s="254"/>
      <c r="T47" s="254"/>
      <c r="U47" s="250"/>
      <c r="V47" s="241"/>
      <c r="W47" s="241"/>
      <c r="X47" s="241"/>
      <c r="Y47" s="28"/>
    </row>
    <row r="48" spans="1:25" ht="15.75" x14ac:dyDescent="0.25">
      <c r="A48" s="29" t="s">
        <v>68</v>
      </c>
      <c r="B48" s="255"/>
      <c r="C48" s="255"/>
      <c r="D48" s="255"/>
      <c r="E48" s="256"/>
      <c r="F48" s="256"/>
      <c r="G48" s="241"/>
      <c r="H48" s="254"/>
      <c r="I48" s="254"/>
      <c r="J48" s="254"/>
      <c r="K48" s="254"/>
      <c r="L48" s="254"/>
      <c r="M48" s="254"/>
      <c r="N48" s="254"/>
      <c r="O48" s="254"/>
      <c r="P48" s="254"/>
      <c r="Q48" s="254"/>
      <c r="R48" s="254"/>
      <c r="S48" s="254"/>
      <c r="T48" s="254"/>
      <c r="U48" s="250"/>
      <c r="V48" s="241"/>
      <c r="W48" s="241"/>
      <c r="X48" s="241"/>
      <c r="Y48" s="28"/>
    </row>
    <row r="49" spans="1:25" ht="15.75" x14ac:dyDescent="0.25">
      <c r="A49" s="29" t="s">
        <v>69</v>
      </c>
      <c r="B49" s="255"/>
      <c r="C49" s="255"/>
      <c r="D49" s="255"/>
      <c r="E49" s="256"/>
      <c r="F49" s="256"/>
      <c r="G49" s="241"/>
      <c r="H49" s="254"/>
      <c r="I49" s="254"/>
      <c r="J49" s="254"/>
      <c r="K49" s="254"/>
      <c r="L49" s="254"/>
      <c r="M49" s="254"/>
      <c r="N49" s="254"/>
      <c r="O49" s="254"/>
      <c r="P49" s="254"/>
      <c r="Q49" s="254"/>
      <c r="R49" s="254"/>
      <c r="S49" s="254"/>
      <c r="T49" s="254"/>
      <c r="U49" s="250"/>
      <c r="V49" s="241"/>
      <c r="W49" s="241"/>
      <c r="X49" s="241"/>
      <c r="Y49" s="28"/>
    </row>
    <row r="50" spans="1:25" ht="15.75" x14ac:dyDescent="0.25">
      <c r="A50" s="241" t="s">
        <v>70</v>
      </c>
      <c r="B50" s="241"/>
      <c r="C50" s="241"/>
      <c r="D50" s="241"/>
      <c r="E50" s="241"/>
      <c r="F50" s="241"/>
      <c r="G50" s="241"/>
      <c r="H50" s="254"/>
      <c r="I50" s="254"/>
      <c r="J50" s="254"/>
      <c r="K50" s="254"/>
      <c r="L50" s="254"/>
      <c r="M50" s="254"/>
      <c r="N50" s="254"/>
      <c r="O50" s="254"/>
      <c r="P50" s="254"/>
      <c r="Q50" s="254"/>
      <c r="R50" s="254"/>
      <c r="S50" s="254"/>
      <c r="T50" s="254"/>
      <c r="U50" s="250"/>
      <c r="V50" s="241"/>
      <c r="W50" s="241"/>
      <c r="X50" s="241"/>
      <c r="Y50" s="28"/>
    </row>
    <row r="51" spans="1:25" ht="15.75" x14ac:dyDescent="0.25">
      <c r="A51" s="241"/>
      <c r="B51" s="241"/>
      <c r="C51" s="241"/>
      <c r="D51" s="241"/>
      <c r="E51" s="241"/>
      <c r="F51" s="241"/>
      <c r="G51" s="247"/>
      <c r="H51" s="247"/>
      <c r="I51" s="241"/>
      <c r="J51" s="241"/>
      <c r="K51" s="241"/>
      <c r="L51" s="248"/>
      <c r="M51" s="241"/>
      <c r="N51" s="25"/>
      <c r="O51" s="25"/>
      <c r="P51" s="25"/>
      <c r="Q51" s="25"/>
      <c r="R51" s="249"/>
      <c r="S51" s="241"/>
      <c r="T51" s="241"/>
      <c r="U51" s="250"/>
      <c r="V51" s="241"/>
      <c r="W51" s="241"/>
      <c r="X51" s="241"/>
      <c r="Y51" s="28"/>
    </row>
    <row r="52" spans="1:25" ht="15.75" x14ac:dyDescent="0.25">
      <c r="A52" s="257" t="s">
        <v>71</v>
      </c>
      <c r="B52" s="257"/>
      <c r="C52" s="241"/>
      <c r="D52" s="241"/>
      <c r="E52" s="241"/>
      <c r="F52" s="241"/>
      <c r="G52" s="247"/>
      <c r="H52" s="247"/>
      <c r="I52" s="241"/>
      <c r="J52" s="241"/>
      <c r="K52" s="241"/>
      <c r="L52" s="248"/>
      <c r="M52" s="241"/>
      <c r="N52" s="25"/>
      <c r="O52" s="25"/>
      <c r="P52" s="25"/>
      <c r="Q52" s="25"/>
      <c r="R52" s="249"/>
      <c r="S52" s="241"/>
      <c r="T52" s="241"/>
      <c r="U52" s="250"/>
      <c r="V52" s="241"/>
      <c r="W52" s="241"/>
      <c r="X52" s="241"/>
      <c r="Y52" s="28"/>
    </row>
    <row r="53" spans="1:25" ht="15.75" x14ac:dyDescent="0.25">
      <c r="A53" s="258" t="s">
        <v>72</v>
      </c>
      <c r="B53" s="123"/>
      <c r="C53" s="123"/>
      <c r="D53" s="123"/>
      <c r="E53" s="123"/>
      <c r="F53" s="123"/>
      <c r="G53" s="123"/>
      <c r="H53" s="123"/>
      <c r="I53" s="123"/>
      <c r="J53" s="123"/>
      <c r="K53" s="123"/>
      <c r="L53" s="241"/>
      <c r="M53" s="241"/>
      <c r="N53" s="241"/>
      <c r="O53" s="241"/>
      <c r="P53" s="241"/>
      <c r="Q53" s="241"/>
      <c r="R53" s="241"/>
      <c r="S53" s="241"/>
      <c r="T53" s="241"/>
      <c r="U53" s="250"/>
      <c r="V53" s="241"/>
      <c r="W53" s="241"/>
      <c r="X53" s="241"/>
      <c r="Y53" s="28"/>
    </row>
    <row r="54" spans="1:25" ht="15.75" x14ac:dyDescent="0.25">
      <c r="A54" s="258" t="s">
        <v>73</v>
      </c>
      <c r="B54" s="123"/>
      <c r="C54" s="123"/>
      <c r="D54" s="123"/>
      <c r="E54" s="123"/>
      <c r="F54" s="123"/>
      <c r="G54" s="123"/>
      <c r="H54" s="123"/>
      <c r="I54" s="123"/>
      <c r="J54" s="123"/>
      <c r="K54" s="123"/>
      <c r="L54" s="241"/>
      <c r="M54" s="241"/>
      <c r="N54" s="241"/>
      <c r="O54" s="241"/>
      <c r="P54" s="241"/>
      <c r="Q54" s="241"/>
      <c r="R54" s="241"/>
      <c r="S54" s="241"/>
      <c r="T54" s="241"/>
      <c r="U54" s="250"/>
      <c r="V54" s="241"/>
      <c r="W54" s="241"/>
      <c r="X54" s="241"/>
      <c r="Y54" s="28"/>
    </row>
    <row r="55" spans="1:25" ht="15.75" x14ac:dyDescent="0.25">
      <c r="A55" s="258" t="s">
        <v>74</v>
      </c>
      <c r="B55" s="123"/>
      <c r="C55" s="123"/>
      <c r="D55" s="123"/>
      <c r="E55" s="123"/>
      <c r="F55" s="123"/>
      <c r="G55" s="123"/>
      <c r="H55" s="123"/>
      <c r="I55" s="123"/>
      <c r="J55" s="123"/>
      <c r="K55" s="123"/>
      <c r="L55" s="241"/>
      <c r="M55" s="241"/>
      <c r="N55" s="241"/>
      <c r="O55" s="241"/>
      <c r="P55" s="241"/>
      <c r="Q55" s="241"/>
      <c r="R55" s="241"/>
      <c r="S55" s="241"/>
      <c r="T55" s="241"/>
      <c r="U55" s="250"/>
      <c r="V55" s="241"/>
      <c r="W55" s="241"/>
      <c r="X55" s="241"/>
      <c r="Y55" s="28"/>
    </row>
    <row r="56" spans="1:25" ht="15.75" x14ac:dyDescent="0.25">
      <c r="A56" s="258" t="s">
        <v>152</v>
      </c>
      <c r="B56" s="123"/>
      <c r="C56" s="123"/>
      <c r="D56" s="123"/>
      <c r="E56" s="123"/>
      <c r="F56" s="123"/>
      <c r="G56" s="123"/>
      <c r="H56" s="123"/>
      <c r="I56" s="123"/>
      <c r="J56" s="123"/>
      <c r="K56" s="123"/>
      <c r="L56" s="241"/>
      <c r="M56" s="241"/>
      <c r="N56" s="241"/>
      <c r="O56" s="241"/>
      <c r="P56" s="241"/>
      <c r="Q56" s="241"/>
      <c r="R56" s="241"/>
      <c r="S56" s="241"/>
      <c r="T56" s="241"/>
      <c r="U56" s="250"/>
      <c r="V56" s="241"/>
      <c r="W56" s="241"/>
      <c r="X56" s="241"/>
      <c r="Y56" s="28"/>
    </row>
    <row r="57" spans="1:25" ht="15.75" x14ac:dyDescent="0.25">
      <c r="A57" s="241"/>
      <c r="B57" s="241"/>
      <c r="C57" s="241"/>
      <c r="D57" s="241"/>
      <c r="E57" s="241"/>
      <c r="F57" s="241"/>
      <c r="G57" s="241"/>
      <c r="H57" s="241"/>
      <c r="I57" s="241"/>
      <c r="J57" s="241"/>
      <c r="K57" s="241"/>
      <c r="L57" s="241"/>
      <c r="M57" s="241"/>
      <c r="N57" s="25"/>
      <c r="O57" s="25"/>
      <c r="P57" s="25"/>
      <c r="Q57" s="25"/>
      <c r="R57" s="249"/>
      <c r="S57" s="241"/>
      <c r="T57" s="241"/>
      <c r="U57" s="241"/>
      <c r="V57" s="241"/>
      <c r="W57" s="241"/>
      <c r="X57" s="241"/>
      <c r="Y57" s="28"/>
    </row>
    <row r="58" spans="1:25" ht="15.75" x14ac:dyDescent="0.25">
      <c r="A58" s="259" t="s">
        <v>75</v>
      </c>
      <c r="B58" s="259"/>
      <c r="C58" s="259"/>
      <c r="D58" s="260"/>
      <c r="E58" s="260"/>
      <c r="F58" s="260"/>
      <c r="G58" s="260"/>
      <c r="H58" s="260"/>
      <c r="I58" s="260"/>
      <c r="J58" s="260"/>
      <c r="K58" s="260"/>
      <c r="L58" s="260"/>
      <c r="M58" s="260"/>
      <c r="N58" s="260"/>
      <c r="O58" s="260"/>
      <c r="P58" s="260"/>
      <c r="Q58" s="260"/>
      <c r="R58" s="260"/>
      <c r="S58" s="260"/>
      <c r="T58" s="260"/>
      <c r="U58" s="261"/>
      <c r="V58" s="260"/>
      <c r="W58" s="260"/>
      <c r="X58" s="260"/>
      <c r="Y58" s="260"/>
    </row>
    <row r="59" spans="1:25" ht="15.75" x14ac:dyDescent="0.25">
      <c r="A59" s="29" t="s">
        <v>153</v>
      </c>
      <c r="B59" s="256"/>
      <c r="C59" s="256"/>
      <c r="D59" s="256"/>
      <c r="E59" s="256"/>
      <c r="F59" s="256"/>
      <c r="G59" s="256"/>
      <c r="H59" s="262"/>
      <c r="I59" s="256"/>
      <c r="J59" s="241"/>
      <c r="K59" s="241"/>
      <c r="L59" s="263"/>
      <c r="M59" s="263"/>
      <c r="N59" s="263"/>
      <c r="O59" s="263"/>
      <c r="P59" s="263"/>
      <c r="Q59" s="263"/>
      <c r="R59" s="263"/>
      <c r="S59" s="263"/>
      <c r="T59" s="263"/>
      <c r="U59" s="263"/>
      <c r="V59" s="263"/>
      <c r="W59" s="263"/>
      <c r="X59" s="263"/>
      <c r="Y59" s="263"/>
    </row>
    <row r="60" spans="1:25" ht="15.75" x14ac:dyDescent="0.25">
      <c r="A60" s="29" t="s">
        <v>76</v>
      </c>
      <c r="B60" s="256"/>
      <c r="C60" s="256"/>
      <c r="D60" s="256"/>
      <c r="E60" s="256"/>
      <c r="F60" s="256"/>
      <c r="G60" s="256"/>
      <c r="H60" s="262"/>
      <c r="I60" s="256"/>
      <c r="J60" s="241"/>
      <c r="K60" s="241"/>
      <c r="L60" s="263"/>
      <c r="M60" s="263"/>
      <c r="N60" s="263"/>
      <c r="O60" s="263"/>
      <c r="P60" s="263"/>
      <c r="Q60" s="263"/>
      <c r="R60" s="263"/>
      <c r="S60" s="263"/>
      <c r="T60" s="263"/>
      <c r="U60" s="263"/>
      <c r="V60" s="263"/>
      <c r="W60" s="263"/>
      <c r="X60" s="263"/>
      <c r="Y60" s="263"/>
    </row>
    <row r="61" spans="1:25" ht="15.75" x14ac:dyDescent="0.25">
      <c r="A61" s="29" t="s">
        <v>154</v>
      </c>
      <c r="B61" s="256"/>
      <c r="C61" s="256"/>
      <c r="D61" s="264"/>
      <c r="E61" s="256"/>
      <c r="F61" s="256"/>
      <c r="G61" s="256"/>
      <c r="H61" s="256"/>
      <c r="I61" s="256"/>
      <c r="J61" s="256"/>
      <c r="K61" s="256"/>
      <c r="L61" s="265"/>
      <c r="M61" s="265"/>
      <c r="N61" s="265"/>
      <c r="O61" s="265"/>
      <c r="P61" s="265"/>
      <c r="Q61" s="265"/>
      <c r="R61" s="265"/>
      <c r="S61" s="265"/>
      <c r="T61" s="265"/>
      <c r="U61" s="265"/>
      <c r="V61" s="265"/>
      <c r="W61" s="265"/>
      <c r="X61" s="265"/>
      <c r="Y61" s="265"/>
    </row>
    <row r="62" spans="1:25" ht="15.75" x14ac:dyDescent="0.25">
      <c r="A62" s="29" t="s">
        <v>155</v>
      </c>
      <c r="B62" s="256"/>
      <c r="C62" s="256"/>
      <c r="D62" s="264"/>
      <c r="E62" s="256"/>
      <c r="F62" s="256"/>
      <c r="G62" s="256"/>
      <c r="H62" s="256"/>
      <c r="I62" s="256"/>
      <c r="J62" s="256"/>
      <c r="K62" s="256"/>
      <c r="L62" s="265"/>
      <c r="M62" s="265"/>
      <c r="N62" s="265"/>
      <c r="O62" s="265"/>
      <c r="P62" s="265"/>
      <c r="Q62" s="265"/>
      <c r="R62" s="265"/>
      <c r="S62" s="265"/>
      <c r="T62" s="265"/>
      <c r="U62" s="265"/>
      <c r="V62" s="265"/>
      <c r="W62" s="265"/>
      <c r="X62" s="265"/>
      <c r="Y62" s="265"/>
    </row>
    <row r="63" spans="1:25" ht="15.75" x14ac:dyDescent="0.25">
      <c r="A63" s="29" t="s">
        <v>77</v>
      </c>
      <c r="B63" s="256"/>
      <c r="C63" s="256"/>
      <c r="D63" s="264"/>
      <c r="E63" s="256"/>
      <c r="F63" s="256"/>
      <c r="G63" s="256"/>
      <c r="H63" s="256"/>
      <c r="I63" s="256"/>
      <c r="J63" s="256"/>
      <c r="K63" s="256"/>
      <c r="L63" s="265"/>
      <c r="M63" s="265"/>
      <c r="N63" s="265"/>
      <c r="O63" s="263"/>
      <c r="P63" s="263"/>
      <c r="Q63" s="263"/>
      <c r="R63" s="263"/>
      <c r="S63" s="263"/>
      <c r="T63" s="263"/>
      <c r="U63" s="263"/>
      <c r="V63" s="263"/>
      <c r="W63" s="263"/>
      <c r="X63" s="263"/>
      <c r="Y63" s="263"/>
    </row>
    <row r="64" spans="1:25" ht="15.75" x14ac:dyDescent="0.25">
      <c r="A64" s="29" t="s">
        <v>156</v>
      </c>
      <c r="B64" s="256"/>
      <c r="C64" s="256"/>
      <c r="D64" s="264"/>
      <c r="E64" s="256"/>
      <c r="F64" s="256"/>
      <c r="G64" s="256"/>
      <c r="H64" s="256"/>
      <c r="I64" s="256"/>
      <c r="J64" s="256"/>
      <c r="K64" s="256"/>
      <c r="L64" s="265"/>
      <c r="M64" s="265"/>
      <c r="N64" s="265"/>
      <c r="O64" s="263"/>
      <c r="P64" s="263"/>
      <c r="Q64" s="263"/>
      <c r="R64" s="263"/>
      <c r="S64" s="263"/>
      <c r="T64" s="263"/>
      <c r="U64" s="263"/>
      <c r="V64" s="263"/>
      <c r="W64" s="263"/>
      <c r="X64" s="263"/>
      <c r="Y64" s="263"/>
    </row>
    <row r="65" spans="1:25" ht="15.75" x14ac:dyDescent="0.25">
      <c r="A65" s="29" t="s">
        <v>78</v>
      </c>
      <c r="B65" s="256"/>
      <c r="C65" s="256"/>
      <c r="D65" s="264"/>
      <c r="E65" s="256"/>
      <c r="F65" s="256"/>
      <c r="G65" s="256"/>
      <c r="H65" s="256"/>
      <c r="I65" s="256"/>
      <c r="J65" s="256"/>
      <c r="K65" s="256"/>
      <c r="L65" s="265"/>
      <c r="M65" s="265"/>
      <c r="N65" s="265"/>
      <c r="O65" s="263"/>
      <c r="P65" s="263"/>
      <c r="Q65" s="263"/>
      <c r="R65" s="263"/>
      <c r="S65" s="263"/>
      <c r="T65" s="263"/>
      <c r="U65" s="263"/>
      <c r="V65" s="263"/>
      <c r="W65" s="263"/>
      <c r="X65" s="263"/>
      <c r="Y65" s="263"/>
    </row>
    <row r="66" spans="1:25" ht="15.75" x14ac:dyDescent="0.25">
      <c r="A66" s="29" t="s">
        <v>79</v>
      </c>
      <c r="B66" s="256"/>
      <c r="C66" s="256"/>
      <c r="D66" s="264"/>
      <c r="E66" s="256"/>
      <c r="F66" s="256"/>
      <c r="G66" s="256"/>
      <c r="H66" s="256"/>
      <c r="I66" s="256"/>
      <c r="J66" s="256"/>
      <c r="K66" s="256"/>
      <c r="L66" s="265"/>
      <c r="M66" s="265"/>
      <c r="N66" s="265"/>
      <c r="O66" s="263"/>
      <c r="P66" s="263"/>
      <c r="Q66" s="263"/>
      <c r="R66" s="263"/>
      <c r="S66" s="263"/>
      <c r="T66" s="263"/>
      <c r="U66" s="263"/>
      <c r="V66" s="263"/>
      <c r="W66" s="263"/>
      <c r="X66" s="263"/>
      <c r="Y66" s="263"/>
    </row>
    <row r="67" spans="1:25" ht="15.75" x14ac:dyDescent="0.25">
      <c r="A67" s="29" t="s">
        <v>80</v>
      </c>
      <c r="B67" s="256"/>
      <c r="C67" s="256"/>
      <c r="D67" s="264"/>
      <c r="E67" s="256"/>
      <c r="F67" s="256"/>
      <c r="G67" s="256"/>
      <c r="H67" s="256"/>
      <c r="I67" s="256"/>
      <c r="J67" s="256"/>
      <c r="K67" s="256"/>
      <c r="L67" s="265"/>
      <c r="M67" s="265"/>
      <c r="N67" s="265"/>
      <c r="O67" s="263"/>
      <c r="P67" s="263"/>
      <c r="Q67" s="263"/>
      <c r="R67" s="263"/>
      <c r="S67" s="263"/>
      <c r="T67" s="263"/>
      <c r="U67" s="263"/>
      <c r="V67" s="263"/>
      <c r="W67" s="263"/>
      <c r="X67" s="263"/>
      <c r="Y67" s="263"/>
    </row>
    <row r="68" spans="1:25" ht="15.75" x14ac:dyDescent="0.25">
      <c r="A68" s="29" t="s">
        <v>81</v>
      </c>
      <c r="B68" s="256"/>
      <c r="C68" s="256"/>
      <c r="D68" s="256"/>
      <c r="E68" s="256"/>
      <c r="F68" s="256"/>
      <c r="G68" s="256"/>
      <c r="H68" s="262"/>
      <c r="I68" s="256"/>
      <c r="J68" s="241"/>
      <c r="K68" s="241"/>
      <c r="L68" s="263"/>
      <c r="M68" s="263"/>
      <c r="N68" s="263"/>
      <c r="O68" s="263"/>
      <c r="P68" s="263"/>
      <c r="Q68" s="263"/>
      <c r="R68" s="263"/>
      <c r="S68" s="263"/>
      <c r="T68" s="263"/>
      <c r="U68" s="263"/>
      <c r="V68" s="263"/>
      <c r="W68" s="263"/>
      <c r="X68" s="263"/>
      <c r="Y68" s="263"/>
    </row>
    <row r="69" spans="1:25" ht="15.75" x14ac:dyDescent="0.25">
      <c r="A69" s="266"/>
      <c r="B69" s="260"/>
      <c r="C69" s="260"/>
      <c r="D69" s="260"/>
      <c r="E69" s="260"/>
      <c r="F69" s="260"/>
      <c r="G69" s="260"/>
      <c r="H69" s="260"/>
      <c r="I69" s="260"/>
      <c r="J69" s="260"/>
      <c r="K69" s="260"/>
      <c r="L69" s="260"/>
      <c r="M69" s="260"/>
      <c r="N69" s="260"/>
      <c r="O69" s="260"/>
      <c r="P69" s="260"/>
      <c r="Q69" s="260"/>
      <c r="R69" s="260"/>
      <c r="S69" s="260"/>
      <c r="T69" s="260"/>
      <c r="U69" s="261"/>
      <c r="V69" s="260"/>
      <c r="W69" s="260"/>
      <c r="X69" s="260"/>
      <c r="Y69" s="260"/>
    </row>
    <row r="70" spans="1:25" ht="15.75" x14ac:dyDescent="0.25">
      <c r="A70" s="266" t="s">
        <v>82</v>
      </c>
      <c r="B70" s="260"/>
      <c r="C70" s="260"/>
      <c r="D70" s="260"/>
      <c r="E70" s="260"/>
      <c r="F70" s="260"/>
      <c r="G70" s="260"/>
      <c r="H70" s="260"/>
      <c r="I70" s="260"/>
      <c r="J70" s="260"/>
      <c r="K70" s="260"/>
      <c r="L70" s="260"/>
      <c r="M70" s="260"/>
      <c r="N70" s="260"/>
      <c r="O70" s="260"/>
      <c r="P70" s="260"/>
      <c r="Q70" s="260"/>
      <c r="R70" s="260"/>
      <c r="S70" s="260"/>
      <c r="T70" s="260"/>
      <c r="U70" s="261"/>
      <c r="V70" s="260"/>
      <c r="W70" s="260"/>
      <c r="X70" s="260"/>
      <c r="Y70" s="260"/>
    </row>
    <row r="71" spans="1:25" ht="15.75" x14ac:dyDescent="0.25">
      <c r="A71" s="266"/>
      <c r="B71" s="260"/>
      <c r="C71" s="260"/>
      <c r="D71" s="260"/>
      <c r="E71" s="260"/>
      <c r="F71" s="260"/>
      <c r="G71" s="260"/>
      <c r="H71" s="260"/>
      <c r="I71" s="260"/>
      <c r="J71" s="260"/>
      <c r="K71" s="260"/>
      <c r="L71" s="260"/>
      <c r="M71" s="260"/>
      <c r="N71" s="260"/>
      <c r="O71" s="260"/>
      <c r="P71" s="260"/>
      <c r="Q71" s="260"/>
      <c r="R71" s="260"/>
      <c r="S71" s="260"/>
      <c r="T71" s="260"/>
      <c r="U71" s="261"/>
      <c r="V71" s="260"/>
      <c r="W71" s="260"/>
      <c r="X71" s="260"/>
      <c r="Y71" s="260"/>
    </row>
    <row r="72" spans="1:25" ht="15.75" x14ac:dyDescent="0.25">
      <c r="A72" s="267" t="s">
        <v>83</v>
      </c>
      <c r="B72" s="123"/>
      <c r="C72" s="123"/>
      <c r="D72" s="123"/>
      <c r="E72" s="258"/>
      <c r="F72" s="258"/>
      <c r="G72" s="258"/>
      <c r="H72" s="258"/>
      <c r="I72" s="258"/>
      <c r="J72" s="258"/>
      <c r="K72" s="258"/>
      <c r="L72" s="268"/>
      <c r="M72" s="269"/>
      <c r="N72" s="260"/>
      <c r="O72" s="260"/>
      <c r="P72" s="260"/>
      <c r="Q72" s="260"/>
      <c r="R72" s="260"/>
      <c r="S72" s="261"/>
      <c r="T72" s="261"/>
      <c r="U72" s="261"/>
      <c r="V72" s="260"/>
      <c r="W72" s="260"/>
      <c r="X72" s="260"/>
      <c r="Y72" s="260"/>
    </row>
    <row r="73" spans="1:25" ht="15.75" x14ac:dyDescent="0.25">
      <c r="A73" s="260" t="s">
        <v>84</v>
      </c>
      <c r="B73" s="260"/>
      <c r="C73" s="260"/>
      <c r="D73" s="260"/>
      <c r="E73" s="260"/>
      <c r="F73" s="260"/>
      <c r="G73" s="260"/>
      <c r="H73" s="260"/>
      <c r="I73" s="260"/>
      <c r="J73" s="260"/>
      <c r="K73" s="260"/>
      <c r="L73" s="260"/>
      <c r="M73" s="260"/>
      <c r="N73" s="260"/>
      <c r="O73" s="260"/>
      <c r="P73" s="260"/>
      <c r="Q73" s="260"/>
      <c r="R73" s="260"/>
      <c r="S73" s="261"/>
      <c r="T73" s="261"/>
      <c r="U73" s="261"/>
      <c r="V73" s="260"/>
      <c r="W73" s="260"/>
      <c r="X73" s="260"/>
      <c r="Y73" s="260"/>
    </row>
    <row r="74" spans="1:25" ht="15.75" x14ac:dyDescent="0.25">
      <c r="A74" s="260" t="s">
        <v>85</v>
      </c>
      <c r="B74" s="260"/>
      <c r="C74" s="260"/>
      <c r="D74" s="260"/>
      <c r="E74" s="260"/>
      <c r="F74" s="260"/>
      <c r="G74" s="260"/>
      <c r="H74" s="260"/>
      <c r="I74" s="260"/>
      <c r="J74" s="260"/>
      <c r="K74" s="260"/>
      <c r="L74" s="260"/>
      <c r="M74" s="260"/>
      <c r="N74" s="260"/>
      <c r="O74" s="260"/>
      <c r="P74" s="260"/>
      <c r="Q74" s="260"/>
      <c r="R74" s="260"/>
      <c r="S74" s="261"/>
      <c r="T74" s="261"/>
      <c r="U74" s="261"/>
      <c r="V74" s="260"/>
      <c r="W74" s="260"/>
      <c r="X74" s="260"/>
      <c r="Y74" s="260"/>
    </row>
    <row r="75" spans="1:25" ht="15.75" x14ac:dyDescent="0.25">
      <c r="A75" s="260" t="s">
        <v>86</v>
      </c>
      <c r="B75" s="260"/>
      <c r="C75" s="260"/>
      <c r="D75" s="260"/>
      <c r="E75" s="260"/>
      <c r="F75" s="260"/>
      <c r="G75" s="270"/>
      <c r="H75" s="270"/>
      <c r="I75" s="270"/>
      <c r="J75" s="270"/>
      <c r="K75" s="270"/>
      <c r="L75" s="271"/>
      <c r="M75" s="260"/>
      <c r="N75" s="260"/>
      <c r="O75" s="260"/>
      <c r="P75" s="260"/>
      <c r="Q75" s="260"/>
      <c r="R75" s="260"/>
      <c r="S75" s="261"/>
      <c r="T75" s="261"/>
      <c r="U75" s="261"/>
      <c r="V75" s="260"/>
      <c r="W75" s="260"/>
      <c r="X75" s="260"/>
      <c r="Y75" s="260"/>
    </row>
    <row r="76" spans="1:25" ht="15.75" x14ac:dyDescent="0.25">
      <c r="A76" s="260" t="s">
        <v>87</v>
      </c>
      <c r="B76" s="260"/>
      <c r="C76" s="260"/>
      <c r="D76" s="260"/>
      <c r="E76" s="260"/>
      <c r="F76" s="260"/>
      <c r="G76" s="270"/>
      <c r="H76" s="270"/>
      <c r="I76" s="270"/>
      <c r="J76" s="270"/>
      <c r="K76" s="270"/>
      <c r="L76" s="271"/>
      <c r="M76" s="271"/>
      <c r="N76" s="271"/>
      <c r="O76" s="271"/>
      <c r="P76" s="271"/>
      <c r="Q76" s="271"/>
      <c r="R76" s="271"/>
      <c r="S76" s="260"/>
      <c r="T76" s="260"/>
      <c r="U76" s="260"/>
      <c r="V76" s="260"/>
      <c r="W76" s="260"/>
      <c r="X76" s="260"/>
      <c r="Y76" s="260"/>
    </row>
    <row r="77" spans="1:25" ht="15.75" x14ac:dyDescent="0.25">
      <c r="A77" s="260" t="s">
        <v>104</v>
      </c>
      <c r="B77" s="260"/>
      <c r="C77" s="260"/>
      <c r="D77" s="260"/>
      <c r="E77" s="260"/>
      <c r="F77" s="260"/>
      <c r="G77" s="260"/>
      <c r="H77" s="260"/>
      <c r="I77" s="260"/>
      <c r="J77" s="260"/>
      <c r="K77" s="260"/>
      <c r="L77" s="260"/>
      <c r="M77" s="271"/>
      <c r="N77" s="271"/>
      <c r="O77" s="271"/>
      <c r="P77" s="271"/>
      <c r="Q77" s="271"/>
      <c r="R77" s="271"/>
      <c r="S77" s="260"/>
      <c r="T77" s="260"/>
      <c r="U77" s="260"/>
      <c r="V77" s="260"/>
      <c r="W77" s="260"/>
      <c r="X77" s="260"/>
      <c r="Y77" s="260"/>
    </row>
    <row r="78" spans="1:25" ht="15.75" x14ac:dyDescent="0.25">
      <c r="A78" s="260"/>
      <c r="B78" s="260"/>
      <c r="C78" s="260"/>
      <c r="D78" s="260"/>
      <c r="E78" s="260"/>
      <c r="F78" s="260"/>
      <c r="G78" s="260"/>
      <c r="H78" s="260"/>
      <c r="I78" s="260"/>
      <c r="J78" s="260"/>
      <c r="K78" s="260"/>
      <c r="L78" s="260"/>
      <c r="M78" s="260"/>
      <c r="N78" s="260"/>
      <c r="O78" s="260"/>
      <c r="P78" s="260"/>
      <c r="Q78" s="260"/>
      <c r="R78" s="260"/>
      <c r="S78" s="272"/>
      <c r="T78" s="273"/>
      <c r="U78" s="273"/>
      <c r="V78" s="274"/>
      <c r="W78" s="274"/>
      <c r="X78" s="274"/>
      <c r="Y78" s="274"/>
    </row>
    <row r="79" spans="1:25" ht="15.75" x14ac:dyDescent="0.25">
      <c r="A79" s="241" t="s">
        <v>163</v>
      </c>
      <c r="B79" s="241"/>
      <c r="C79" s="241"/>
      <c r="D79" s="241"/>
      <c r="E79" s="241"/>
      <c r="F79" s="241"/>
      <c r="G79" s="241"/>
      <c r="H79" s="241"/>
      <c r="I79" s="241"/>
      <c r="J79" s="241"/>
      <c r="K79" s="241"/>
      <c r="L79" s="241"/>
      <c r="M79" s="241"/>
      <c r="N79" s="241"/>
      <c r="O79" s="241"/>
      <c r="P79" s="241"/>
      <c r="Q79" s="241"/>
      <c r="R79" s="241"/>
      <c r="S79" s="275"/>
      <c r="T79" s="275"/>
      <c r="U79" s="275"/>
      <c r="V79" s="275"/>
      <c r="W79" s="275"/>
      <c r="X79" s="275"/>
      <c r="Y79" s="275"/>
    </row>
    <row r="80" spans="1:25" ht="15.75" x14ac:dyDescent="0.25">
      <c r="A80" s="276" t="s">
        <v>88</v>
      </c>
      <c r="B80" s="277"/>
      <c r="C80" s="278"/>
      <c r="D80" s="279" t="s">
        <v>89</v>
      </c>
      <c r="E80" s="280" t="s">
        <v>90</v>
      </c>
      <c r="F80" s="281"/>
      <c r="G80" s="281"/>
      <c r="H80" s="281"/>
      <c r="I80" s="282"/>
      <c r="J80" s="283" t="s">
        <v>157</v>
      </c>
      <c r="K80" s="283" t="s">
        <v>158</v>
      </c>
      <c r="L80" s="284" t="s">
        <v>91</v>
      </c>
      <c r="M80" s="284"/>
      <c r="N80" s="285" t="s">
        <v>92</v>
      </c>
      <c r="O80" s="285"/>
      <c r="P80" s="285"/>
      <c r="Q80" s="285"/>
      <c r="R80" s="285"/>
      <c r="S80" s="286"/>
      <c r="T80" s="286"/>
      <c r="U80" s="274"/>
      <c r="V80" s="274"/>
      <c r="W80" s="274"/>
      <c r="X80" s="274"/>
      <c r="Y80" s="287"/>
    </row>
    <row r="81" spans="1:25" ht="15.75" x14ac:dyDescent="0.25">
      <c r="A81" s="75"/>
      <c r="B81" s="76"/>
      <c r="C81" s="77"/>
      <c r="D81" s="78"/>
      <c r="E81" s="72"/>
      <c r="F81" s="73"/>
      <c r="G81" s="73"/>
      <c r="H81" s="73"/>
      <c r="I81" s="74"/>
      <c r="J81" s="79"/>
      <c r="K81" s="79"/>
      <c r="L81" s="80"/>
      <c r="M81" s="80"/>
      <c r="N81" s="80"/>
      <c r="O81" s="80"/>
      <c r="P81" s="80"/>
      <c r="Q81" s="80"/>
      <c r="R81" s="80"/>
      <c r="S81" s="288"/>
      <c r="T81" s="288"/>
      <c r="U81" s="289"/>
      <c r="V81" s="289"/>
      <c r="W81" s="289"/>
      <c r="X81" s="289"/>
      <c r="Y81" s="275"/>
    </row>
    <row r="82" spans="1:25" ht="15.75" x14ac:dyDescent="0.25">
      <c r="A82" s="290" t="s">
        <v>93</v>
      </c>
      <c r="B82" s="290"/>
      <c r="C82" s="290"/>
      <c r="D82" s="290"/>
      <c r="E82" s="290"/>
      <c r="F82" s="291"/>
      <c r="G82" s="292"/>
      <c r="H82" s="293"/>
      <c r="I82" s="293"/>
      <c r="J82" s="293"/>
      <c r="K82" s="293"/>
      <c r="L82" s="293"/>
      <c r="M82" s="241"/>
      <c r="N82" s="241"/>
      <c r="O82" s="241"/>
      <c r="P82" s="241"/>
      <c r="Q82" s="241"/>
      <c r="R82" s="241"/>
      <c r="S82" s="275"/>
      <c r="T82" s="273"/>
      <c r="U82" s="275"/>
      <c r="V82" s="275"/>
      <c r="W82" s="275"/>
      <c r="X82" s="275"/>
      <c r="Y82" s="275"/>
    </row>
    <row r="83" spans="1:25" ht="15.75" x14ac:dyDescent="0.25">
      <c r="A83" s="285" t="s">
        <v>94</v>
      </c>
      <c r="B83" s="285"/>
      <c r="C83" s="285"/>
      <c r="D83" s="285"/>
      <c r="E83" s="294" t="s">
        <v>95</v>
      </c>
      <c r="F83" s="295" t="s">
        <v>96</v>
      </c>
      <c r="G83" s="296"/>
      <c r="H83" s="297"/>
      <c r="I83" s="298" t="s">
        <v>97</v>
      </c>
      <c r="J83" s="298"/>
      <c r="K83" s="299"/>
      <c r="L83" s="299"/>
      <c r="M83" s="299"/>
      <c r="N83" s="293"/>
      <c r="O83" s="293"/>
      <c r="P83" s="293"/>
      <c r="Q83" s="293"/>
      <c r="R83" s="293"/>
      <c r="S83" s="293"/>
      <c r="T83" s="293"/>
      <c r="U83" s="293"/>
      <c r="V83" s="241"/>
      <c r="W83" s="241"/>
      <c r="X83" s="241"/>
      <c r="Y83" s="241"/>
    </row>
    <row r="84" spans="1:25" ht="15.75" x14ac:dyDescent="0.25">
      <c r="A84" s="68"/>
      <c r="B84" s="69"/>
      <c r="C84" s="69"/>
      <c r="D84" s="70"/>
      <c r="E84" s="71"/>
      <c r="F84" s="72"/>
      <c r="G84" s="73"/>
      <c r="H84" s="74"/>
      <c r="I84" s="311"/>
      <c r="J84" s="311"/>
      <c r="K84" s="299"/>
      <c r="L84" s="299"/>
      <c r="M84" s="299"/>
      <c r="N84" s="300"/>
      <c r="O84" s="300"/>
      <c r="P84" s="300"/>
      <c r="Q84" s="300"/>
      <c r="R84" s="300"/>
      <c r="S84" s="300"/>
      <c r="T84" s="300"/>
      <c r="U84" s="300"/>
      <c r="V84" s="241"/>
      <c r="W84" s="241"/>
      <c r="X84" s="241"/>
      <c r="Y84" s="241"/>
    </row>
    <row r="85" spans="1:25" ht="15.75" x14ac:dyDescent="0.25">
      <c r="A85" s="301" t="s">
        <v>98</v>
      </c>
      <c r="B85" s="301"/>
      <c r="C85" s="301"/>
      <c r="D85" s="301"/>
      <c r="E85" s="301"/>
      <c r="F85" s="291"/>
      <c r="G85" s="291"/>
      <c r="H85" s="241"/>
      <c r="I85" s="241"/>
      <c r="J85" s="293"/>
      <c r="K85" s="293"/>
      <c r="L85" s="293"/>
      <c r="M85" s="293"/>
      <c r="N85" s="293"/>
      <c r="O85" s="293"/>
      <c r="P85" s="293"/>
      <c r="Q85" s="293"/>
      <c r="R85" s="293"/>
      <c r="S85" s="293"/>
      <c r="T85" s="293"/>
      <c r="U85" s="293"/>
      <c r="V85" s="241"/>
      <c r="W85" s="241"/>
      <c r="X85" s="241"/>
      <c r="Y85" s="241"/>
    </row>
    <row r="86" spans="1:25" ht="15.75" x14ac:dyDescent="0.25">
      <c r="A86" s="285" t="s">
        <v>94</v>
      </c>
      <c r="B86" s="285"/>
      <c r="C86" s="285"/>
      <c r="D86" s="285"/>
      <c r="E86" s="294" t="s">
        <v>95</v>
      </c>
      <c r="F86" s="295" t="s">
        <v>96</v>
      </c>
      <c r="G86" s="296"/>
      <c r="H86" s="297"/>
      <c r="I86" s="298" t="s">
        <v>97</v>
      </c>
      <c r="J86" s="298"/>
      <c r="K86" s="299"/>
      <c r="L86" s="299"/>
      <c r="M86" s="299"/>
      <c r="N86" s="293"/>
      <c r="O86" s="293"/>
      <c r="P86" s="293"/>
      <c r="Q86" s="293"/>
      <c r="R86" s="293"/>
      <c r="S86" s="293"/>
      <c r="T86" s="293"/>
      <c r="U86" s="293"/>
      <c r="V86" s="241"/>
      <c r="W86" s="241"/>
      <c r="X86" s="241"/>
      <c r="Y86" s="241"/>
    </row>
    <row r="87" spans="1:25" ht="15.75" x14ac:dyDescent="0.25">
      <c r="A87" s="68"/>
      <c r="B87" s="69"/>
      <c r="C87" s="69"/>
      <c r="D87" s="70"/>
      <c r="E87" s="71"/>
      <c r="F87" s="72"/>
      <c r="G87" s="73"/>
      <c r="H87" s="74"/>
      <c r="I87" s="311"/>
      <c r="J87" s="311"/>
      <c r="K87" s="299"/>
      <c r="L87" s="299"/>
      <c r="M87" s="299"/>
      <c r="N87" s="300"/>
      <c r="O87" s="300"/>
      <c r="P87" s="300"/>
      <c r="Q87" s="300"/>
      <c r="R87" s="300"/>
      <c r="S87" s="300"/>
      <c r="T87" s="300"/>
      <c r="U87" s="300"/>
      <c r="V87" s="241"/>
      <c r="W87" s="241"/>
      <c r="X87" s="241"/>
      <c r="Y87" s="241"/>
    </row>
    <row r="88" spans="1:25" ht="15.75" x14ac:dyDescent="0.25">
      <c r="A88" s="290" t="s">
        <v>99</v>
      </c>
      <c r="B88" s="290"/>
      <c r="C88" s="290"/>
      <c r="D88" s="291"/>
      <c r="E88" s="241"/>
      <c r="F88" s="241"/>
      <c r="G88" s="256"/>
      <c r="H88" s="256"/>
      <c r="I88" s="256"/>
      <c r="J88" s="256"/>
      <c r="K88" s="256"/>
      <c r="L88" s="256"/>
      <c r="M88" s="256"/>
      <c r="N88" s="256"/>
      <c r="O88" s="256"/>
      <c r="P88" s="256"/>
      <c r="Q88" s="256"/>
      <c r="R88" s="256"/>
      <c r="S88" s="256"/>
      <c r="T88" s="256"/>
      <c r="U88" s="256"/>
      <c r="V88" s="256"/>
      <c r="W88" s="256"/>
      <c r="X88" s="256"/>
      <c r="Y88" s="256"/>
    </row>
    <row r="89" spans="1:25" ht="15.75" x14ac:dyDescent="0.25">
      <c r="A89" s="81"/>
      <c r="B89" s="82"/>
      <c r="C89" s="82"/>
      <c r="D89" s="82"/>
      <c r="E89" s="293"/>
      <c r="F89" s="293"/>
      <c r="G89" s="256"/>
      <c r="H89" s="256"/>
      <c r="I89" s="256"/>
      <c r="J89" s="256"/>
      <c r="K89" s="256"/>
      <c r="L89" s="256"/>
      <c r="M89" s="256"/>
      <c r="N89" s="256"/>
      <c r="O89" s="256"/>
      <c r="P89" s="256"/>
      <c r="Q89" s="256"/>
      <c r="R89" s="256"/>
      <c r="S89" s="256"/>
      <c r="T89" s="256"/>
      <c r="U89" s="256"/>
      <c r="V89" s="256"/>
      <c r="W89" s="256"/>
      <c r="X89" s="256"/>
      <c r="Y89" s="256"/>
    </row>
    <row r="90" spans="1:25" ht="15.75" x14ac:dyDescent="0.25">
      <c r="A90" s="30"/>
      <c r="B90" s="293"/>
      <c r="C90" s="293"/>
      <c r="D90" s="293"/>
      <c r="E90" s="293"/>
      <c r="F90" s="293"/>
      <c r="G90" s="256"/>
      <c r="H90" s="256"/>
      <c r="I90" s="256"/>
      <c r="J90" s="256"/>
      <c r="K90" s="256"/>
      <c r="L90" s="256"/>
      <c r="M90" s="256"/>
      <c r="N90" s="256"/>
      <c r="O90" s="256"/>
      <c r="P90" s="256"/>
      <c r="Q90" s="256"/>
      <c r="R90" s="256"/>
      <c r="S90" s="256"/>
      <c r="T90" s="256"/>
      <c r="U90" s="256"/>
      <c r="V90" s="256"/>
      <c r="W90" s="256"/>
      <c r="X90" s="256"/>
      <c r="Y90" s="256"/>
    </row>
    <row r="91" spans="1:25" ht="15.75" x14ac:dyDescent="0.25">
      <c r="A91" s="302" t="s">
        <v>100</v>
      </c>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row>
    <row r="92" spans="1:25" ht="15.75" x14ac:dyDescent="0.25">
      <c r="A92" s="241" t="s">
        <v>159</v>
      </c>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row>
    <row r="93" spans="1:25" ht="15.75" x14ac:dyDescent="0.25">
      <c r="A93" s="241" t="s">
        <v>160</v>
      </c>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row>
    <row r="94" spans="1:25" ht="15.75" x14ac:dyDescent="0.25">
      <c r="A94" s="241" t="s">
        <v>105</v>
      </c>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row>
    <row r="95" spans="1:25" ht="15.75" x14ac:dyDescent="0.25">
      <c r="A95" s="241" t="s">
        <v>101</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row>
    <row r="96" spans="1:25" ht="15.75" x14ac:dyDescent="0.25">
      <c r="A96" s="241" t="s">
        <v>102</v>
      </c>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row>
    <row r="97" spans="1:25" x14ac:dyDescent="0.2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row>
  </sheetData>
  <sheetProtection algorithmName="SHA-512" hashValue="GguergLvdL66MMNTpvi0UpzB1zeUOxJ90steFzbF7Jn0isEElzq01jxGS7bmJrmTMpyOJP8I6n9/dsQXHuNVfA==" saltValue="yMp7Oj6pSCe+UHgs5HkK1Q==" spinCount="100000" sheet="1" objects="1" scenarios="1"/>
  <mergeCells count="36">
    <mergeCell ref="L36:R36"/>
    <mergeCell ref="A1:G1"/>
    <mergeCell ref="E80:I80"/>
    <mergeCell ref="E81:I81"/>
    <mergeCell ref="F83:H83"/>
    <mergeCell ref="F84:H84"/>
    <mergeCell ref="I83:J83"/>
    <mergeCell ref="I84:J84"/>
    <mergeCell ref="A89:D89"/>
    <mergeCell ref="A86:D86"/>
    <mergeCell ref="A87:D87"/>
    <mergeCell ref="F86:H86"/>
    <mergeCell ref="I86:J86"/>
    <mergeCell ref="F87:H87"/>
    <mergeCell ref="I87:J87"/>
    <mergeCell ref="A83:D83"/>
    <mergeCell ref="A84:D84"/>
    <mergeCell ref="A36:C36"/>
    <mergeCell ref="V78:Y78"/>
    <mergeCell ref="U80:X80"/>
    <mergeCell ref="A81:C81"/>
    <mergeCell ref="L81:M81"/>
    <mergeCell ref="N81:R81"/>
    <mergeCell ref="U81:X81"/>
    <mergeCell ref="A80:C80"/>
    <mergeCell ref="L80:M80"/>
    <mergeCell ref="N80:R80"/>
    <mergeCell ref="A10:A27"/>
    <mergeCell ref="C10:C27"/>
    <mergeCell ref="S10:S27"/>
    <mergeCell ref="A32:A33"/>
    <mergeCell ref="C32:C33"/>
    <mergeCell ref="S32:S33"/>
    <mergeCell ref="A29:A30"/>
    <mergeCell ref="C29:C30"/>
    <mergeCell ref="S29:S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7EB33B2FEDC94E989D58582CC93917" ma:contentTypeVersion="18" ma:contentTypeDescription="Loo uus dokument" ma:contentTypeScope="" ma:versionID="8734d2db80d3657f35f2ce52ce16d705">
  <xsd:schema xmlns:xsd="http://www.w3.org/2001/XMLSchema" xmlns:xs="http://www.w3.org/2001/XMLSchema" xmlns:p="http://schemas.microsoft.com/office/2006/metadata/properties" xmlns:ns2="4e6a8a1c-091c-46ae-a8ec-0f9af33d660f" xmlns:ns3="0fea5dcb-5eb2-476a-a1d5-b7e791d65291" targetNamespace="http://schemas.microsoft.com/office/2006/metadata/properties" ma:root="true" ma:fieldsID="ae7bac91cc077f5ad250718c7ab69157" ns2:_="" ns3:_="">
    <xsd:import namespace="4e6a8a1c-091c-46ae-a8ec-0f9af33d660f"/>
    <xsd:import namespace="0fea5dcb-5eb2-476a-a1d5-b7e791d652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a8a1c-091c-46ae-a8ec-0f9af33d66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Pildisildid" ma:readOnly="false" ma:fieldId="{5cf76f15-5ced-4ddc-b409-7134ff3c332f}" ma:taxonomyMulti="true" ma:sspId="759137d2-fc12-4228-b518-49399fc178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a5dcb-5eb2-476a-a1d5-b7e791d65291"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2d5f6147-6ffa-4a5d-8c63-294bfb5d383a}" ma:internalName="TaxCatchAll" ma:showField="CatchAllData" ma:web="0fea5dcb-5eb2-476a-a1d5-b7e791d65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ea5dcb-5eb2-476a-a1d5-b7e791d65291" xsi:nil="true"/>
    <lcf76f155ced4ddcb4097134ff3c332f xmlns="4e6a8a1c-091c-46ae-a8ec-0f9af33d66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5A8BDB-874B-474E-A3D8-BD1BA33D31D5}"/>
</file>

<file path=customXml/itemProps2.xml><?xml version="1.0" encoding="utf-8"?>
<ds:datastoreItem xmlns:ds="http://schemas.openxmlformats.org/officeDocument/2006/customXml" ds:itemID="{523EF17D-B821-4284-9013-3D2E8A357886}"/>
</file>

<file path=customXml/itemProps3.xml><?xml version="1.0" encoding="utf-8"?>
<ds:datastoreItem xmlns:ds="http://schemas.openxmlformats.org/officeDocument/2006/customXml" ds:itemID="{69BCA33A-B7F4-4FB5-91BE-29ADBCB53C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Vimberg</dc:creator>
  <cp:lastModifiedBy>Merike Tõnnis</cp:lastModifiedBy>
  <dcterms:created xsi:type="dcterms:W3CDTF">2024-05-13T10:47:41Z</dcterms:created>
  <dcterms:modified xsi:type="dcterms:W3CDTF">2025-09-04T09:36:54Z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0x0101007E7EB33B2FEDC94E989D58582CC93917</vt:lpwstr>
  </property>
</Properties>
</file>